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kaityouhaigakusei\kekka\"/>
    </mc:Choice>
  </mc:AlternateContent>
  <xr:revisionPtr revIDLastSave="0" documentId="13_ncr:1_{4E678AC3-248C-43EB-9D24-F759EA20B245}" xr6:coauthVersionLast="47" xr6:coauthVersionMax="47" xr10:uidLastSave="{00000000-0000-0000-0000-000000000000}"/>
  <bookViews>
    <workbookView xWindow="-108" yWindow="-108" windowWidth="23256" windowHeight="12576" tabRatio="544" xr2:uid="{706E6BFF-6CB8-47E9-B1C2-14AB35C926DA}"/>
  </bookViews>
  <sheets>
    <sheet name="女子の部" sheetId="265" r:id="rId1"/>
    <sheet name="男子の部" sheetId="266" r:id="rId2"/>
    <sheet name="3月資格" sheetId="267" r:id="rId3"/>
  </sheets>
  <definedNames>
    <definedName name="_xlnm.Print_Area" localSheetId="2">'3月資格'!$A$1:$K$21</definedName>
    <definedName name="_xlnm.Print_Area" localSheetId="0">女子の部!$A$1:$AJ$51</definedName>
    <definedName name="_xlnm.Print_Area" localSheetId="1">男子の部!$A$1:$AJ$47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5" i="266" l="1"/>
  <c r="AD41" i="266" l="1"/>
  <c r="AD42" i="266" s="1"/>
  <c r="AD44" i="266" s="1"/>
  <c r="T41" i="266"/>
  <c r="T42" i="266" s="1"/>
  <c r="T44" i="266" s="1"/>
  <c r="D41" i="266"/>
  <c r="S39" i="266"/>
  <c r="J39" i="266"/>
  <c r="S38" i="266"/>
  <c r="J38" i="266"/>
  <c r="S37" i="266"/>
  <c r="J37" i="266"/>
  <c r="S36" i="266"/>
  <c r="J36" i="266"/>
  <c r="S35" i="266"/>
  <c r="J35" i="266"/>
  <c r="S34" i="266"/>
  <c r="J34" i="266"/>
  <c r="Z33" i="266"/>
  <c r="Z36" i="266" s="1"/>
  <c r="Z39" i="266" s="1"/>
  <c r="S33" i="266"/>
  <c r="J33" i="266"/>
  <c r="Z32" i="266"/>
  <c r="Z35" i="266" s="1"/>
  <c r="Z38" i="266" s="1"/>
  <c r="S32" i="266"/>
  <c r="J32" i="266"/>
  <c r="Z31" i="266"/>
  <c r="Z34" i="266" s="1"/>
  <c r="Z37" i="266" s="1"/>
  <c r="S31" i="266"/>
  <c r="J31" i="266"/>
  <c r="X30" i="266"/>
  <c r="X33" i="266" s="1"/>
  <c r="S30" i="266"/>
  <c r="J30" i="266"/>
  <c r="X29" i="266"/>
  <c r="X32" i="266" s="1"/>
  <c r="S29" i="266"/>
  <c r="J29" i="266"/>
  <c r="X28" i="266"/>
  <c r="X31" i="266" s="1"/>
  <c r="S28" i="266"/>
  <c r="J28" i="266"/>
  <c r="S27" i="266"/>
  <c r="J27" i="266"/>
  <c r="S26" i="266"/>
  <c r="J26" i="266"/>
  <c r="S25" i="266"/>
  <c r="J25" i="266"/>
  <c r="S24" i="266"/>
  <c r="J24" i="266"/>
  <c r="S23" i="266"/>
  <c r="J23" i="266"/>
  <c r="S22" i="266"/>
  <c r="J22" i="266"/>
  <c r="Z21" i="266"/>
  <c r="Z24" i="266" s="1"/>
  <c r="Z27" i="266" s="1"/>
  <c r="S21" i="266"/>
  <c r="J21" i="266"/>
  <c r="Z20" i="266"/>
  <c r="Z23" i="266" s="1"/>
  <c r="Z26" i="266" s="1"/>
  <c r="S20" i="266"/>
  <c r="J20" i="266"/>
  <c r="Z19" i="266"/>
  <c r="Z22" i="266" s="1"/>
  <c r="Z25" i="266" s="1"/>
  <c r="S19" i="266"/>
  <c r="J19" i="266"/>
  <c r="X18" i="266"/>
  <c r="X21" i="266" s="1"/>
  <c r="S18" i="266"/>
  <c r="J18" i="266"/>
  <c r="X17" i="266"/>
  <c r="AC17" i="266" s="1"/>
  <c r="S17" i="266"/>
  <c r="J17" i="266"/>
  <c r="X16" i="266"/>
  <c r="X19" i="266" s="1"/>
  <c r="S16" i="266"/>
  <c r="J16" i="266"/>
  <c r="S15" i="266"/>
  <c r="J15" i="266"/>
  <c r="S14" i="266"/>
  <c r="J14" i="266"/>
  <c r="S13" i="266"/>
  <c r="J13" i="266"/>
  <c r="S12" i="266"/>
  <c r="J12" i="266"/>
  <c r="S11" i="266"/>
  <c r="J11" i="266"/>
  <c r="S10" i="266"/>
  <c r="J10" i="266"/>
  <c r="Z9" i="266"/>
  <c r="Z12" i="266" s="1"/>
  <c r="Z15" i="266" s="1"/>
  <c r="S9" i="266"/>
  <c r="J9" i="266"/>
  <c r="Z8" i="266"/>
  <c r="Z11" i="266" s="1"/>
  <c r="Z14" i="266" s="1"/>
  <c r="S8" i="266"/>
  <c r="J8" i="266"/>
  <c r="Z7" i="266"/>
  <c r="Z10" i="266" s="1"/>
  <c r="Z13" i="266" s="1"/>
  <c r="S7" i="266"/>
  <c r="J7" i="266"/>
  <c r="X6" i="266"/>
  <c r="X9" i="266" s="1"/>
  <c r="S6" i="266"/>
  <c r="J6" i="266"/>
  <c r="X5" i="266"/>
  <c r="AC5" i="266" s="1"/>
  <c r="S5" i="266"/>
  <c r="J5" i="266"/>
  <c r="X4" i="266"/>
  <c r="X7" i="266" s="1"/>
  <c r="S4" i="266"/>
  <c r="J4" i="266"/>
  <c r="AD32" i="265"/>
  <c r="AD34" i="265" s="1"/>
  <c r="AD36" i="265" s="1"/>
  <c r="T31" i="265"/>
  <c r="D31" i="265"/>
  <c r="D32" i="265" s="1"/>
  <c r="D34" i="265" s="1"/>
  <c r="D36" i="265" s="1"/>
  <c r="T35" i="265" s="1"/>
  <c r="S29" i="265"/>
  <c r="S28" i="265"/>
  <c r="S27" i="265"/>
  <c r="S26" i="265"/>
  <c r="Z25" i="265"/>
  <c r="Z27" i="265" s="1"/>
  <c r="Z29" i="265" s="1"/>
  <c r="S25" i="265"/>
  <c r="Z24" i="265"/>
  <c r="Z26" i="265" s="1"/>
  <c r="Z28" i="265" s="1"/>
  <c r="S24" i="265"/>
  <c r="X23" i="265"/>
  <c r="AC23" i="265" s="1"/>
  <c r="S23" i="265"/>
  <c r="X22" i="265"/>
  <c r="AC22" i="265" s="1"/>
  <c r="S22" i="265"/>
  <c r="S21" i="265"/>
  <c r="S20" i="265"/>
  <c r="S19" i="265"/>
  <c r="S18" i="265"/>
  <c r="Z17" i="265"/>
  <c r="Z19" i="265" s="1"/>
  <c r="Z21" i="265" s="1"/>
  <c r="S17" i="265"/>
  <c r="Z16" i="265"/>
  <c r="Z18" i="265" s="1"/>
  <c r="Z20" i="265" s="1"/>
  <c r="S16" i="265"/>
  <c r="X15" i="265"/>
  <c r="AC15" i="265" s="1"/>
  <c r="S15" i="265"/>
  <c r="H15" i="265"/>
  <c r="H21" i="265" s="1"/>
  <c r="X14" i="265"/>
  <c r="X16" i="265" s="1"/>
  <c r="S14" i="265"/>
  <c r="H14" i="265"/>
  <c r="J14" i="265" s="1"/>
  <c r="S13" i="265"/>
  <c r="H13" i="265"/>
  <c r="H19" i="265" s="1"/>
  <c r="S12" i="265"/>
  <c r="H12" i="265"/>
  <c r="H18" i="265" s="1"/>
  <c r="S11" i="265"/>
  <c r="H11" i="265"/>
  <c r="J11" i="265" s="1"/>
  <c r="S10" i="265"/>
  <c r="H10" i="265"/>
  <c r="J10" i="265" s="1"/>
  <c r="S9" i="265"/>
  <c r="J9" i="265"/>
  <c r="S8" i="265"/>
  <c r="J8" i="265"/>
  <c r="Z7" i="265"/>
  <c r="Z9" i="265" s="1"/>
  <c r="Z11" i="265" s="1"/>
  <c r="S7" i="265"/>
  <c r="J7" i="265"/>
  <c r="Z6" i="265"/>
  <c r="Z8" i="265" s="1"/>
  <c r="Z10" i="265" s="1"/>
  <c r="S6" i="265"/>
  <c r="J6" i="265"/>
  <c r="X5" i="265"/>
  <c r="X11" i="265" s="1"/>
  <c r="S5" i="265"/>
  <c r="J5" i="265"/>
  <c r="X4" i="265"/>
  <c r="X10" i="265" s="1"/>
  <c r="S4" i="265"/>
  <c r="J4" i="265"/>
  <c r="AC16" i="266" l="1"/>
  <c r="AC18" i="266"/>
  <c r="AC32" i="266"/>
  <c r="X35" i="266"/>
  <c r="X38" i="266" s="1"/>
  <c r="AC38" i="266" s="1"/>
  <c r="X8" i="266"/>
  <c r="X11" i="266" s="1"/>
  <c r="X14" i="266" s="1"/>
  <c r="AC14" i="266" s="1"/>
  <c r="X20" i="266"/>
  <c r="X23" i="266" s="1"/>
  <c r="X26" i="266" s="1"/>
  <c r="AC26" i="266" s="1"/>
  <c r="AC4" i="266"/>
  <c r="AC6" i="266"/>
  <c r="AC29" i="266"/>
  <c r="AC11" i="265"/>
  <c r="AH32" i="265"/>
  <c r="X17" i="265"/>
  <c r="AC17" i="265" s="1"/>
  <c r="X7" i="265"/>
  <c r="X24" i="265"/>
  <c r="AC24" i="265" s="1"/>
  <c r="T32" i="265"/>
  <c r="J12" i="265"/>
  <c r="AC10" i="265"/>
  <c r="AC21" i="266"/>
  <c r="X24" i="266"/>
  <c r="AC19" i="266"/>
  <c r="X22" i="266"/>
  <c r="AC33" i="266"/>
  <c r="X36" i="266"/>
  <c r="AC31" i="266"/>
  <c r="X34" i="266"/>
  <c r="AC7" i="266"/>
  <c r="X10" i="266"/>
  <c r="AC9" i="266"/>
  <c r="X12" i="266"/>
  <c r="AC30" i="266"/>
  <c r="D42" i="266"/>
  <c r="D44" i="266" s="1"/>
  <c r="AH45" i="266"/>
  <c r="AC28" i="266"/>
  <c r="J18" i="265"/>
  <c r="H24" i="265"/>
  <c r="J24" i="265" s="1"/>
  <c r="AC16" i="265"/>
  <c r="X18" i="265"/>
  <c r="H25" i="265"/>
  <c r="J25" i="265" s="1"/>
  <c r="J19" i="265"/>
  <c r="J21" i="265"/>
  <c r="H27" i="265"/>
  <c r="J27" i="265" s="1"/>
  <c r="X9" i="265"/>
  <c r="AC9" i="265" s="1"/>
  <c r="J13" i="265"/>
  <c r="H17" i="265"/>
  <c r="AC5" i="265"/>
  <c r="X8" i="265"/>
  <c r="AC8" i="265" s="1"/>
  <c r="AC14" i="265"/>
  <c r="H16" i="265"/>
  <c r="X25" i="265"/>
  <c r="J15" i="265"/>
  <c r="AC4" i="265"/>
  <c r="X6" i="265"/>
  <c r="H20" i="265"/>
  <c r="X19" i="265" l="1"/>
  <c r="D46" i="266"/>
  <c r="T45" i="266" s="1"/>
  <c r="AC23" i="266"/>
  <c r="AC8" i="266"/>
  <c r="AC11" i="266"/>
  <c r="AC35" i="266"/>
  <c r="AC20" i="266"/>
  <c r="T34" i="265"/>
  <c r="T36" i="265" s="1"/>
  <c r="X26" i="265"/>
  <c r="X28" i="265" s="1"/>
  <c r="AC28" i="265" s="1"/>
  <c r="AC7" i="265"/>
  <c r="X13" i="265"/>
  <c r="AC13" i="265" s="1"/>
  <c r="AC12" i="266"/>
  <c r="X15" i="266"/>
  <c r="AC15" i="266" s="1"/>
  <c r="AC36" i="266"/>
  <c r="X39" i="266"/>
  <c r="AC39" i="266" s="1"/>
  <c r="X13" i="266"/>
  <c r="AC13" i="266" s="1"/>
  <c r="AC10" i="266"/>
  <c r="AC22" i="266"/>
  <c r="X25" i="266"/>
  <c r="AC25" i="266" s="1"/>
  <c r="AC34" i="266"/>
  <c r="X37" i="266"/>
  <c r="AC37" i="266" s="1"/>
  <c r="AC24" i="266"/>
  <c r="X27" i="266"/>
  <c r="AC27" i="266" s="1"/>
  <c r="AC25" i="265"/>
  <c r="X27" i="265"/>
  <c r="H22" i="265"/>
  <c r="J16" i="265"/>
  <c r="J20" i="265"/>
  <c r="H26" i="265"/>
  <c r="J26" i="265" s="1"/>
  <c r="X12" i="265"/>
  <c r="AC12" i="265" s="1"/>
  <c r="AC6" i="265"/>
  <c r="AC18" i="265"/>
  <c r="X20" i="265"/>
  <c r="AC20" i="265" s="1"/>
  <c r="H23" i="265"/>
  <c r="J17" i="265"/>
  <c r="AC19" i="265"/>
  <c r="X21" i="265"/>
  <c r="AC21" i="265" s="1"/>
  <c r="T46" i="266" l="1"/>
  <c r="AC26" i="265"/>
  <c r="J22" i="265"/>
  <c r="H28" i="265"/>
  <c r="J28" i="265" s="1"/>
  <c r="J23" i="265"/>
  <c r="H29" i="265"/>
  <c r="J29" i="265" s="1"/>
  <c r="X29" i="265"/>
  <c r="AC29" i="265" s="1"/>
  <c r="AC27" i="265"/>
  <c r="AD46" i="266" l="1"/>
</calcChain>
</file>

<file path=xl/sharedStrings.xml><?xml version="1.0" encoding="utf-8"?>
<sst xmlns="http://schemas.openxmlformats.org/spreadsheetml/2006/main" count="1349" uniqueCount="168">
  <si>
    <t>左以外で</t>
    <rPh sb="0" eb="1">
      <t>ヒダリ</t>
    </rPh>
    <rPh sb="1" eb="3">
      <t>イガイ</t>
    </rPh>
    <phoneticPr fontId="4"/>
  </si>
  <si>
    <t>終了時刻</t>
    <rPh sb="0" eb="2">
      <t>シュウリョウ</t>
    </rPh>
    <rPh sb="2" eb="4">
      <t>ジコク</t>
    </rPh>
    <phoneticPr fontId="4"/>
  </si>
  <si>
    <t>開始時刻</t>
    <rPh sb="0" eb="2">
      <t>カイシ</t>
    </rPh>
    <rPh sb="2" eb="4">
      <t>ジコク</t>
    </rPh>
    <phoneticPr fontId="4"/>
  </si>
  <si>
    <t>消費時間</t>
    <rPh sb="0" eb="2">
      <t>ショウヒ</t>
    </rPh>
    <rPh sb="2" eb="4">
      <t>ジカン</t>
    </rPh>
    <phoneticPr fontId="4"/>
  </si>
  <si>
    <t>1ｹﾞｰﾑ時間</t>
    <rPh sb="5" eb="7">
      <t>ジカン</t>
    </rPh>
    <phoneticPr fontId="4"/>
  </si>
  <si>
    <t>1ｺｰﾄ当たり</t>
    <rPh sb="4" eb="5">
      <t>ア</t>
    </rPh>
    <phoneticPr fontId="4"/>
  </si>
  <si>
    <t>位</t>
    <rPh sb="0" eb="1">
      <t>イ</t>
    </rPh>
    <phoneticPr fontId="4"/>
  </si>
  <si>
    <t>③</t>
    <phoneticPr fontId="4"/>
  </si>
  <si>
    <t>あ</t>
    <phoneticPr fontId="4"/>
  </si>
  <si>
    <t>い</t>
    <phoneticPr fontId="4"/>
  </si>
  <si>
    <t>う</t>
    <phoneticPr fontId="4"/>
  </si>
  <si>
    <t>え</t>
    <phoneticPr fontId="4"/>
  </si>
  <si>
    <t>お</t>
    <phoneticPr fontId="4"/>
  </si>
  <si>
    <t>か</t>
    <phoneticPr fontId="4"/>
  </si>
  <si>
    <t>き</t>
    <phoneticPr fontId="4"/>
  </si>
  <si>
    <t>く</t>
    <phoneticPr fontId="4"/>
  </si>
  <si>
    <t>①</t>
    <phoneticPr fontId="4"/>
  </si>
  <si>
    <t>土居中
女１</t>
    <rPh sb="0" eb="2">
      <t>ドイ</t>
    </rPh>
    <rPh sb="2" eb="3">
      <t>チュウ</t>
    </rPh>
    <rPh sb="3" eb="4">
      <t>ミヤナカ</t>
    </rPh>
    <rPh sb="4" eb="5">
      <t>ジョ</t>
    </rPh>
    <phoneticPr fontId="4"/>
  </si>
  <si>
    <t>土居中
女２</t>
    <rPh sb="0" eb="2">
      <t>ドイ</t>
    </rPh>
    <rPh sb="2" eb="3">
      <t>チュウ</t>
    </rPh>
    <rPh sb="3" eb="4">
      <t>ミヤナカ</t>
    </rPh>
    <rPh sb="4" eb="5">
      <t>ジョ</t>
    </rPh>
    <phoneticPr fontId="4"/>
  </si>
  <si>
    <t>２１点</t>
    <phoneticPr fontId="4"/>
  </si>
  <si>
    <t>三木空翔</t>
    <rPh sb="0" eb="2">
      <t>ミキ</t>
    </rPh>
    <rPh sb="2" eb="3">
      <t>ソラ</t>
    </rPh>
    <rPh sb="3" eb="4">
      <t>ショウ</t>
    </rPh>
    <phoneticPr fontId="4"/>
  </si>
  <si>
    <t>ｹﾞｰﾑ数</t>
    <rPh sb="4" eb="5">
      <t>スウ</t>
    </rPh>
    <phoneticPr fontId="4"/>
  </si>
  <si>
    <t>※高校３年生は一般で</t>
    <rPh sb="1" eb="3">
      <t>コウコウ</t>
    </rPh>
    <rPh sb="4" eb="6">
      <t>ネンセイ</t>
    </rPh>
    <rPh sb="7" eb="9">
      <t>イッパン</t>
    </rPh>
    <phoneticPr fontId="4"/>
  </si>
  <si>
    <t>　参加自由。</t>
    <rPh sb="1" eb="3">
      <t>サンカ</t>
    </rPh>
    <rPh sb="3" eb="5">
      <t>ジユウ</t>
    </rPh>
    <phoneticPr fontId="4"/>
  </si>
  <si>
    <t>（学生大会の結果は関係なし）</t>
    <rPh sb="1" eb="3">
      <t>ガクセイ</t>
    </rPh>
    <rPh sb="3" eb="5">
      <t>タイカイ</t>
    </rPh>
    <rPh sb="6" eb="8">
      <t>ケッカ</t>
    </rPh>
    <rPh sb="9" eb="11">
      <t>カンケイ</t>
    </rPh>
    <phoneticPr fontId="4"/>
  </si>
  <si>
    <t>監督推薦枠１～２名程度</t>
    <rPh sb="0" eb="2">
      <t>カントク</t>
    </rPh>
    <rPh sb="2" eb="4">
      <t>スイセン</t>
    </rPh>
    <rPh sb="4" eb="5">
      <t>ワク</t>
    </rPh>
    <rPh sb="8" eb="9">
      <t>メイ</t>
    </rPh>
    <rPh sb="9" eb="11">
      <t>テイド</t>
    </rPh>
    <phoneticPr fontId="4"/>
  </si>
  <si>
    <t>④</t>
    <phoneticPr fontId="4"/>
  </si>
  <si>
    <t>最終順位</t>
    <rPh sb="0" eb="2">
      <t>サイシュウ</t>
    </rPh>
    <rPh sb="2" eb="4">
      <t>ジュンイ</t>
    </rPh>
    <phoneticPr fontId="4"/>
  </si>
  <si>
    <t>Ａ</t>
    <phoneticPr fontId="4"/>
  </si>
  <si>
    <t>Ｂ</t>
    <phoneticPr fontId="4"/>
  </si>
  <si>
    <t>Ｃ</t>
    <phoneticPr fontId="4"/>
  </si>
  <si>
    <t>Ｄ</t>
    <phoneticPr fontId="4"/>
  </si>
  <si>
    <t>②</t>
    <phoneticPr fontId="4"/>
  </si>
  <si>
    <t>新宮中
１</t>
    <rPh sb="0" eb="2">
      <t>シングウ</t>
    </rPh>
    <rPh sb="2" eb="3">
      <t>チュウ</t>
    </rPh>
    <phoneticPr fontId="4"/>
  </si>
  <si>
    <t>合田拳斗</t>
    <rPh sb="0" eb="2">
      <t>ゴウダ</t>
    </rPh>
    <rPh sb="2" eb="3">
      <t>ケン</t>
    </rPh>
    <rPh sb="3" eb="4">
      <t>ト</t>
    </rPh>
    <phoneticPr fontId="4"/>
  </si>
  <si>
    <t>大西英翔</t>
    <rPh sb="0" eb="2">
      <t>オオニシ</t>
    </rPh>
    <rPh sb="2" eb="3">
      <t>エイ</t>
    </rPh>
    <rPh sb="3" eb="4">
      <t>ショウ</t>
    </rPh>
    <phoneticPr fontId="4"/>
  </si>
  <si>
    <t>Ｅ</t>
    <phoneticPr fontId="4"/>
  </si>
  <si>
    <t>Ｆ</t>
    <phoneticPr fontId="4"/>
  </si>
  <si>
    <t>Ｇ</t>
    <phoneticPr fontId="4"/>
  </si>
  <si>
    <t>１５点</t>
    <phoneticPr fontId="4"/>
  </si>
  <si>
    <t>Ｈ</t>
    <phoneticPr fontId="4"/>
  </si>
  <si>
    <t>Ｉ</t>
    <phoneticPr fontId="4"/>
  </si>
  <si>
    <t>土居高
１</t>
    <rPh sb="0" eb="2">
      <t>ドイ</t>
    </rPh>
    <rPh sb="2" eb="3">
      <t>ダカ</t>
    </rPh>
    <phoneticPr fontId="4"/>
  </si>
  <si>
    <t>新宮中
２</t>
    <rPh sb="0" eb="2">
      <t>シングウ</t>
    </rPh>
    <rPh sb="2" eb="3">
      <t>チュウ</t>
    </rPh>
    <phoneticPr fontId="4"/>
  </si>
  <si>
    <t>新宮中
女１</t>
    <rPh sb="0" eb="2">
      <t>シングウ</t>
    </rPh>
    <rPh sb="2" eb="3">
      <t>チュウ</t>
    </rPh>
    <rPh sb="4" eb="5">
      <t>オンナ</t>
    </rPh>
    <phoneticPr fontId="4"/>
  </si>
  <si>
    <t>土居中
２</t>
    <rPh sb="0" eb="2">
      <t>ドイ</t>
    </rPh>
    <rPh sb="2" eb="3">
      <t>チュウ</t>
    </rPh>
    <phoneticPr fontId="4"/>
  </si>
  <si>
    <t>土居中
１</t>
    <rPh sb="0" eb="2">
      <t>ドイ</t>
    </rPh>
    <rPh sb="2" eb="3">
      <t>チュウ</t>
    </rPh>
    <phoneticPr fontId="4"/>
  </si>
  <si>
    <t>⑤</t>
    <phoneticPr fontId="4"/>
  </si>
  <si>
    <t>⑥</t>
    <phoneticPr fontId="4"/>
  </si>
  <si>
    <t>⑦</t>
    <phoneticPr fontId="4"/>
  </si>
  <si>
    <t>⑧</t>
    <phoneticPr fontId="4"/>
  </si>
  <si>
    <t>⑨</t>
    <phoneticPr fontId="4"/>
  </si>
  <si>
    <t>⑩</t>
    <phoneticPr fontId="4"/>
  </si>
  <si>
    <t>⑪</t>
    <phoneticPr fontId="4"/>
  </si>
  <si>
    <t>⑫</t>
    <phoneticPr fontId="4"/>
  </si>
  <si>
    <t>⑬</t>
    <phoneticPr fontId="4"/>
  </si>
  <si>
    <t>け</t>
    <phoneticPr fontId="4"/>
  </si>
  <si>
    <t>1位</t>
    <rPh sb="1" eb="2">
      <t>イ</t>
    </rPh>
    <phoneticPr fontId="4"/>
  </si>
  <si>
    <t>2位</t>
    <rPh sb="1" eb="2">
      <t>イ</t>
    </rPh>
    <phoneticPr fontId="4"/>
  </si>
  <si>
    <t>3位</t>
    <rPh sb="1" eb="2">
      <t>イ</t>
    </rPh>
    <phoneticPr fontId="4"/>
  </si>
  <si>
    <t>4位</t>
    <rPh sb="1" eb="2">
      <t>イ</t>
    </rPh>
    <phoneticPr fontId="4"/>
  </si>
  <si>
    <t>-</t>
    <phoneticPr fontId="4"/>
  </si>
  <si>
    <t>新宮中
３</t>
    <rPh sb="0" eb="2">
      <t>シングウ</t>
    </rPh>
    <rPh sb="2" eb="3">
      <t>チュウ</t>
    </rPh>
    <phoneticPr fontId="4"/>
  </si>
  <si>
    <t>大西右恭</t>
    <rPh sb="0" eb="2">
      <t>オオニシ</t>
    </rPh>
    <rPh sb="2" eb="3">
      <t>ミギ</t>
    </rPh>
    <rPh sb="3" eb="4">
      <t>キョウ</t>
    </rPh>
    <phoneticPr fontId="4"/>
  </si>
  <si>
    <t>土居高
２</t>
    <rPh sb="0" eb="2">
      <t>ドイ</t>
    </rPh>
    <rPh sb="2" eb="3">
      <t>ダカ</t>
    </rPh>
    <phoneticPr fontId="4"/>
  </si>
  <si>
    <t>梶田季桜</t>
    <rPh sb="0" eb="2">
      <t>カジタ</t>
    </rPh>
    <rPh sb="2" eb="3">
      <t>キ</t>
    </rPh>
    <rPh sb="3" eb="4">
      <t>サクラ</t>
    </rPh>
    <phoneticPr fontId="4"/>
  </si>
  <si>
    <t>眞鍋瑠</t>
    <rPh sb="0" eb="2">
      <t>マナベ</t>
    </rPh>
    <rPh sb="2" eb="3">
      <t>リュウ</t>
    </rPh>
    <phoneticPr fontId="4"/>
  </si>
  <si>
    <t>岩間丹里</t>
    <rPh sb="0" eb="2">
      <t>イワマ</t>
    </rPh>
    <rPh sb="2" eb="3">
      <t>タン</t>
    </rPh>
    <rPh sb="3" eb="4">
      <t>リ</t>
    </rPh>
    <phoneticPr fontId="4"/>
  </si>
  <si>
    <t>續木友葵</t>
    <phoneticPr fontId="4"/>
  </si>
  <si>
    <t>土居高
女１</t>
    <rPh sb="0" eb="2">
      <t>ドイ</t>
    </rPh>
    <rPh sb="2" eb="3">
      <t>ダカ</t>
    </rPh>
    <rPh sb="4" eb="5">
      <t>オンナ</t>
    </rPh>
    <phoneticPr fontId="4"/>
  </si>
  <si>
    <t>新宮中
女２</t>
    <rPh sb="0" eb="2">
      <t>シングウ</t>
    </rPh>
    <rPh sb="2" eb="3">
      <t>チュウ</t>
    </rPh>
    <rPh sb="4" eb="5">
      <t>オンナ</t>
    </rPh>
    <phoneticPr fontId="4"/>
  </si>
  <si>
    <t>土居高
女２</t>
    <rPh sb="0" eb="2">
      <t>ドイ</t>
    </rPh>
    <rPh sb="2" eb="3">
      <t>ダカ</t>
    </rPh>
    <rPh sb="4" eb="5">
      <t>オンナ</t>
    </rPh>
    <phoneticPr fontId="4"/>
  </si>
  <si>
    <t>-</t>
  </si>
  <si>
    <r>
      <rPr>
        <sz val="60"/>
        <color theme="1"/>
        <rFont val="ＭＳ Ｐゴシック"/>
        <family val="3"/>
        <charset val="128"/>
      </rPr>
      <t>①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4"/>
  </si>
  <si>
    <r>
      <rPr>
        <sz val="60"/>
        <color theme="1"/>
        <rFont val="ＭＳ Ｐゴシック"/>
        <family val="3"/>
        <charset val="128"/>
      </rPr>
      <t>②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4"/>
  </si>
  <si>
    <r>
      <rPr>
        <sz val="60"/>
        <color theme="1"/>
        <rFont val="ＭＳ Ｐゴシック"/>
        <family val="3"/>
        <charset val="128"/>
      </rPr>
      <t>③</t>
    </r>
    <r>
      <rPr>
        <sz val="20"/>
        <color theme="1"/>
        <rFont val="ＭＳ Ｐゴシック"/>
        <family val="3"/>
        <charset val="128"/>
      </rPr>
      <t>ﾘｰｸﾞ戦</t>
    </r>
    <rPh sb="5" eb="6">
      <t>セン</t>
    </rPh>
    <phoneticPr fontId="4"/>
  </si>
  <si>
    <t>土居高
3</t>
    <rPh sb="0" eb="2">
      <t>ドイ</t>
    </rPh>
    <rPh sb="2" eb="3">
      <t>ダカ</t>
    </rPh>
    <phoneticPr fontId="4"/>
  </si>
  <si>
    <t>真鍋匠眞</t>
  </si>
  <si>
    <t>藤田虹星</t>
    <rPh sb="0" eb="2">
      <t>フジタ</t>
    </rPh>
    <rPh sb="2" eb="3">
      <t>ニジ</t>
    </rPh>
    <rPh sb="3" eb="4">
      <t>ホシ</t>
    </rPh>
    <phoneticPr fontId="4"/>
  </si>
  <si>
    <t>橋本万佑</t>
    <rPh sb="0" eb="2">
      <t>ハシモト</t>
    </rPh>
    <rPh sb="2" eb="3">
      <t>マン</t>
    </rPh>
    <rPh sb="3" eb="4">
      <t>ユウ</t>
    </rPh>
    <phoneticPr fontId="4"/>
  </si>
  <si>
    <t>井川優杏</t>
    <rPh sb="0" eb="2">
      <t>イカワ</t>
    </rPh>
    <rPh sb="2" eb="3">
      <t>ユウ</t>
    </rPh>
    <rPh sb="3" eb="4">
      <t>アン</t>
    </rPh>
    <phoneticPr fontId="4"/>
  </si>
  <si>
    <t>石川夢乃</t>
    <rPh sb="0" eb="2">
      <t>イシカワ</t>
    </rPh>
    <rPh sb="2" eb="3">
      <t>ユメ</t>
    </rPh>
    <rPh sb="3" eb="4">
      <t>ノ</t>
    </rPh>
    <phoneticPr fontId="4"/>
  </si>
  <si>
    <t>真鍋椿</t>
    <rPh sb="0" eb="2">
      <t>マナベ</t>
    </rPh>
    <rPh sb="2" eb="3">
      <t>ツバキ</t>
    </rPh>
    <phoneticPr fontId="4"/>
  </si>
  <si>
    <t>荒井智那</t>
    <rPh sb="0" eb="2">
      <t>アライ</t>
    </rPh>
    <rPh sb="2" eb="3">
      <t>トモ</t>
    </rPh>
    <rPh sb="3" eb="4">
      <t>ナ</t>
    </rPh>
    <phoneticPr fontId="4"/>
  </si>
  <si>
    <t>土居中
女３</t>
    <rPh sb="0" eb="2">
      <t>ドイ</t>
    </rPh>
    <rPh sb="2" eb="3">
      <t>チュウ</t>
    </rPh>
    <rPh sb="3" eb="4">
      <t>ミヤナカ</t>
    </rPh>
    <rPh sb="4" eb="5">
      <t>ジョ</t>
    </rPh>
    <phoneticPr fontId="4"/>
  </si>
  <si>
    <t>猪川ももか</t>
    <rPh sb="0" eb="2">
      <t>イカワ</t>
    </rPh>
    <phoneticPr fontId="2"/>
  </si>
  <si>
    <t>池内一優</t>
    <rPh sb="0" eb="2">
      <t>イケウチ</t>
    </rPh>
    <rPh sb="2" eb="3">
      <t>イチ</t>
    </rPh>
    <rPh sb="3" eb="4">
      <t>ユウ</t>
    </rPh>
    <phoneticPr fontId="2"/>
  </si>
  <si>
    <t>坂上想磨</t>
    <rPh sb="0" eb="2">
      <t>サカガミ</t>
    </rPh>
    <rPh sb="2" eb="3">
      <t>ソウ</t>
    </rPh>
    <rPh sb="3" eb="4">
      <t>ミガ</t>
    </rPh>
    <phoneticPr fontId="3"/>
  </si>
  <si>
    <t>清水雄陽</t>
    <rPh sb="0" eb="2">
      <t>シミズ</t>
    </rPh>
    <rPh sb="2" eb="3">
      <t>ユウ</t>
    </rPh>
    <rPh sb="3" eb="4">
      <t>ヒ</t>
    </rPh>
    <phoneticPr fontId="3"/>
  </si>
  <si>
    <t>白石泰雅</t>
    <rPh sb="0" eb="2">
      <t>シライシ</t>
    </rPh>
    <rPh sb="2" eb="3">
      <t>タイ</t>
    </rPh>
    <rPh sb="3" eb="4">
      <t>ミヤビ</t>
    </rPh>
    <phoneticPr fontId="3"/>
  </si>
  <si>
    <t>近藤靖宏</t>
    <rPh sb="0" eb="2">
      <t>コンドウ</t>
    </rPh>
    <rPh sb="2" eb="3">
      <t>ヤスシ</t>
    </rPh>
    <rPh sb="3" eb="4">
      <t>ヒロシ</t>
    </rPh>
    <phoneticPr fontId="3"/>
  </si>
  <si>
    <t>山内智世</t>
    <rPh sb="0" eb="2">
      <t>ヤマウチ</t>
    </rPh>
    <rPh sb="2" eb="3">
      <t>チ</t>
    </rPh>
    <phoneticPr fontId="3"/>
  </si>
  <si>
    <t>川上俊満</t>
    <rPh sb="0" eb="2">
      <t>カワカミ</t>
    </rPh>
    <rPh sb="2" eb="3">
      <t>シュン</t>
    </rPh>
    <rPh sb="3" eb="4">
      <t>ミツル</t>
    </rPh>
    <phoneticPr fontId="3"/>
  </si>
  <si>
    <t>河村侑吾</t>
    <rPh sb="0" eb="2">
      <t>カワムラ</t>
    </rPh>
    <rPh sb="2" eb="3">
      <t>ユウ</t>
    </rPh>
    <rPh sb="3" eb="4">
      <t>ワレ</t>
    </rPh>
    <phoneticPr fontId="3"/>
  </si>
  <si>
    <t>大岡瑠雅</t>
    <rPh sb="0" eb="2">
      <t>オオオカ</t>
    </rPh>
    <rPh sb="2" eb="3">
      <t>リュウ</t>
    </rPh>
    <rPh sb="3" eb="4">
      <t>ミヤビ</t>
    </rPh>
    <phoneticPr fontId="3"/>
  </si>
  <si>
    <t>近藤英樹</t>
    <rPh sb="0" eb="2">
      <t>コンドウ</t>
    </rPh>
    <rPh sb="2" eb="4">
      <t>ヒデキ</t>
    </rPh>
    <phoneticPr fontId="3"/>
  </si>
  <si>
    <t>近藤慎之介</t>
    <rPh sb="0" eb="2">
      <t>コンドウ</t>
    </rPh>
    <rPh sb="2" eb="5">
      <t>シンノスケ</t>
    </rPh>
    <phoneticPr fontId="3"/>
  </si>
  <si>
    <t>森實将斗</t>
    <rPh sb="0" eb="2">
      <t>モリザネ</t>
    </rPh>
    <rPh sb="2" eb="4">
      <t>マサト</t>
    </rPh>
    <phoneticPr fontId="3"/>
  </si>
  <si>
    <t>山中愁智</t>
    <rPh sb="0" eb="2">
      <t>ヤマナカ</t>
    </rPh>
    <rPh sb="2" eb="3">
      <t>シュウ</t>
    </rPh>
    <rPh sb="3" eb="4">
      <t>チ</t>
    </rPh>
    <phoneticPr fontId="3"/>
  </si>
  <si>
    <t>栗原一颯</t>
    <rPh sb="0" eb="2">
      <t>クリハラ</t>
    </rPh>
    <rPh sb="2" eb="3">
      <t>イチ</t>
    </rPh>
    <phoneticPr fontId="3"/>
  </si>
  <si>
    <t>亀井尋斗</t>
    <rPh sb="0" eb="2">
      <t>カメイ</t>
    </rPh>
    <rPh sb="2" eb="3">
      <t>ヒロ</t>
    </rPh>
    <rPh sb="3" eb="4">
      <t>ト</t>
    </rPh>
    <phoneticPr fontId="3"/>
  </si>
  <si>
    <t>石原結人</t>
    <rPh sb="0" eb="2">
      <t>イシハラ</t>
    </rPh>
    <rPh sb="2" eb="3">
      <t>ユイ</t>
    </rPh>
    <rPh sb="3" eb="4">
      <t>ヒト</t>
    </rPh>
    <phoneticPr fontId="3"/>
  </si>
  <si>
    <t>土居中
３</t>
    <rPh sb="0" eb="2">
      <t>ドイ</t>
    </rPh>
    <rPh sb="2" eb="3">
      <t>チュウ</t>
    </rPh>
    <phoneticPr fontId="4"/>
  </si>
  <si>
    <t>尾﨑葉太</t>
    <rPh sb="0" eb="2">
      <t>オザキ</t>
    </rPh>
    <rPh sb="2" eb="3">
      <t>ハ</t>
    </rPh>
    <rPh sb="3" eb="4">
      <t>フトシ</t>
    </rPh>
    <phoneticPr fontId="3"/>
  </si>
  <si>
    <t>安部璃桜</t>
    <rPh sb="0" eb="2">
      <t>アベ</t>
    </rPh>
    <rPh sb="2" eb="3">
      <t>リ</t>
    </rPh>
    <rPh sb="3" eb="4">
      <t>サクラ</t>
    </rPh>
    <phoneticPr fontId="2"/>
  </si>
  <si>
    <t>石水玲珈</t>
    <rPh sb="0" eb="2">
      <t>イシミズ</t>
    </rPh>
    <rPh sb="2" eb="3">
      <t>レイ</t>
    </rPh>
    <phoneticPr fontId="2"/>
  </si>
  <si>
    <t>加地遥</t>
    <rPh sb="0" eb="2">
      <t>カジ</t>
    </rPh>
    <rPh sb="2" eb="3">
      <t>ハルカ</t>
    </rPh>
    <phoneticPr fontId="2"/>
  </si>
  <si>
    <t>合田光伶</t>
    <rPh sb="0" eb="2">
      <t>ゴウダ</t>
    </rPh>
    <rPh sb="2" eb="3">
      <t>ヒカ</t>
    </rPh>
    <rPh sb="3" eb="4">
      <t>レイ</t>
    </rPh>
    <phoneticPr fontId="2"/>
  </si>
  <si>
    <t>近藤春音</t>
    <rPh sb="0" eb="2">
      <t>コンドウ</t>
    </rPh>
    <rPh sb="2" eb="3">
      <t>ハル</t>
    </rPh>
    <rPh sb="3" eb="4">
      <t>オト</t>
    </rPh>
    <phoneticPr fontId="2"/>
  </si>
  <si>
    <t>滝本美玲</t>
    <rPh sb="0" eb="2">
      <t>タキモト</t>
    </rPh>
    <rPh sb="2" eb="3">
      <t>ミ</t>
    </rPh>
    <rPh sb="3" eb="4">
      <t>レイ</t>
    </rPh>
    <phoneticPr fontId="2"/>
  </si>
  <si>
    <t>尾藤陽向</t>
    <rPh sb="0" eb="2">
      <t>ビトウ</t>
    </rPh>
    <rPh sb="2" eb="4">
      <t>ヒナタ</t>
    </rPh>
    <phoneticPr fontId="2"/>
  </si>
  <si>
    <t>山中咲穂</t>
    <rPh sb="0" eb="2">
      <t>ヤマナカ</t>
    </rPh>
    <rPh sb="2" eb="4">
      <t>サホ</t>
    </rPh>
    <phoneticPr fontId="2"/>
  </si>
  <si>
    <t>高橋理夢</t>
    <rPh sb="0" eb="2">
      <t>タカハシ</t>
    </rPh>
    <rPh sb="2" eb="3">
      <t>リ</t>
    </rPh>
    <rPh sb="3" eb="4">
      <t>ユメ</t>
    </rPh>
    <phoneticPr fontId="2"/>
  </si>
  <si>
    <t>鎌田晴</t>
    <phoneticPr fontId="4"/>
  </si>
  <si>
    <t>鈴木紗菜</t>
    <phoneticPr fontId="4"/>
  </si>
  <si>
    <t>眞鍋萠杏</t>
    <phoneticPr fontId="4"/>
  </si>
  <si>
    <t>髙橋優空</t>
    <phoneticPr fontId="4"/>
  </si>
  <si>
    <t>石村文</t>
    <phoneticPr fontId="4"/>
  </si>
  <si>
    <t>兵頭希</t>
    <phoneticPr fontId="4"/>
  </si>
  <si>
    <t>鈴木華奈</t>
    <phoneticPr fontId="4"/>
  </si>
  <si>
    <t>眞鍋頼斗</t>
    <phoneticPr fontId="4"/>
  </si>
  <si>
    <t>窪田浬</t>
    <phoneticPr fontId="4"/>
  </si>
  <si>
    <t>星川秦輝</t>
    <phoneticPr fontId="4"/>
  </si>
  <si>
    <t>石川勝士</t>
    <phoneticPr fontId="4"/>
  </si>
  <si>
    <t>曽我部歓太</t>
    <phoneticPr fontId="4"/>
  </si>
  <si>
    <t>R3.12.12結果</t>
    <rPh sb="8" eb="10">
      <t>ケッカ</t>
    </rPh>
    <phoneticPr fontId="4"/>
  </si>
  <si>
    <t>男子１位</t>
    <rPh sb="0" eb="2">
      <t>ダンシ</t>
    </rPh>
    <rPh sb="3" eb="4">
      <t>イ</t>
    </rPh>
    <phoneticPr fontId="4"/>
  </si>
  <si>
    <t>男子２位</t>
    <rPh sb="0" eb="2">
      <t>ダンシ</t>
    </rPh>
    <rPh sb="3" eb="4">
      <t>イ</t>
    </rPh>
    <phoneticPr fontId="4"/>
  </si>
  <si>
    <t>男子３位</t>
    <rPh sb="0" eb="2">
      <t>ダンシ</t>
    </rPh>
    <rPh sb="3" eb="4">
      <t>イ</t>
    </rPh>
    <phoneticPr fontId="4"/>
  </si>
  <si>
    <t>男子４位</t>
    <rPh sb="0" eb="2">
      <t>ダンシ</t>
    </rPh>
    <rPh sb="3" eb="4">
      <t>イ</t>
    </rPh>
    <phoneticPr fontId="4"/>
  </si>
  <si>
    <t>男子５位</t>
    <rPh sb="0" eb="2">
      <t>ダンシ</t>
    </rPh>
    <rPh sb="3" eb="4">
      <t>イ</t>
    </rPh>
    <phoneticPr fontId="4"/>
  </si>
  <si>
    <t>男子６位</t>
    <rPh sb="0" eb="2">
      <t>ダンシ</t>
    </rPh>
    <rPh sb="3" eb="4">
      <t>イ</t>
    </rPh>
    <phoneticPr fontId="4"/>
  </si>
  <si>
    <t>男子７位</t>
    <rPh sb="0" eb="2">
      <t>ダンシ</t>
    </rPh>
    <rPh sb="3" eb="4">
      <t>イ</t>
    </rPh>
    <phoneticPr fontId="4"/>
  </si>
  <si>
    <t>男子８位</t>
    <rPh sb="0" eb="2">
      <t>ダンシ</t>
    </rPh>
    <rPh sb="3" eb="4">
      <t>イ</t>
    </rPh>
    <phoneticPr fontId="4"/>
  </si>
  <si>
    <t>男子９位</t>
    <rPh sb="0" eb="2">
      <t>ダンシ</t>
    </rPh>
    <rPh sb="3" eb="4">
      <t>イ</t>
    </rPh>
    <phoneticPr fontId="4"/>
  </si>
  <si>
    <t>男子１０位</t>
    <rPh sb="0" eb="2">
      <t>ダンシ</t>
    </rPh>
    <rPh sb="4" eb="5">
      <t>イ</t>
    </rPh>
    <phoneticPr fontId="4"/>
  </si>
  <si>
    <t>女子１位</t>
    <rPh sb="0" eb="2">
      <t>ジョシ</t>
    </rPh>
    <rPh sb="3" eb="4">
      <t>イ</t>
    </rPh>
    <phoneticPr fontId="4"/>
  </si>
  <si>
    <t>女子２位</t>
    <rPh sb="0" eb="2">
      <t>ジョシ</t>
    </rPh>
    <rPh sb="3" eb="4">
      <t>イ</t>
    </rPh>
    <phoneticPr fontId="4"/>
  </si>
  <si>
    <t>女子３位</t>
    <rPh sb="0" eb="2">
      <t>ジョシ</t>
    </rPh>
    <rPh sb="3" eb="4">
      <t>イ</t>
    </rPh>
    <phoneticPr fontId="4"/>
  </si>
  <si>
    <t>女子４位</t>
    <rPh sb="0" eb="2">
      <t>ジョシ</t>
    </rPh>
    <rPh sb="3" eb="4">
      <t>イ</t>
    </rPh>
    <phoneticPr fontId="4"/>
  </si>
  <si>
    <t>女子５位</t>
    <rPh sb="0" eb="2">
      <t>ジョシ</t>
    </rPh>
    <rPh sb="3" eb="4">
      <t>イ</t>
    </rPh>
    <phoneticPr fontId="4"/>
  </si>
  <si>
    <t>21点</t>
    <phoneticPr fontId="4"/>
  </si>
  <si>
    <t>岸本縞治</t>
  </si>
  <si>
    <t>王里琳</t>
    <phoneticPr fontId="4"/>
  </si>
  <si>
    <t>4,5位</t>
    <rPh sb="3" eb="4">
      <t>イ</t>
    </rPh>
    <phoneticPr fontId="4"/>
  </si>
  <si>
    <t>長原芽美</t>
    <rPh sb="0" eb="2">
      <t>ナガハラ</t>
    </rPh>
    <rPh sb="2" eb="4">
      <t>メミ</t>
    </rPh>
    <phoneticPr fontId="4"/>
  </si>
  <si>
    <t>ｵｰﾌﾟﾝ
参加</t>
    <rPh sb="6" eb="8">
      <t>サンカ</t>
    </rPh>
    <phoneticPr fontId="4"/>
  </si>
  <si>
    <t>椅子を１人１つ指定。</t>
    <rPh sb="0" eb="2">
      <t>イス</t>
    </rPh>
    <rPh sb="4" eb="5">
      <t>ヒト</t>
    </rPh>
    <rPh sb="7" eb="9">
      <t>シテイ</t>
    </rPh>
    <phoneticPr fontId="4"/>
  </si>
  <si>
    <t>新居浜
東高１</t>
    <rPh sb="0" eb="3">
      <t>ニイハマ</t>
    </rPh>
    <rPh sb="4" eb="5">
      <t>ヒガシ</t>
    </rPh>
    <rPh sb="5" eb="6">
      <t>コウ</t>
    </rPh>
    <phoneticPr fontId="4"/>
  </si>
  <si>
    <t>川之江
高１</t>
    <rPh sb="0" eb="3">
      <t>カワノエ</t>
    </rPh>
    <rPh sb="4" eb="5">
      <t>コウ</t>
    </rPh>
    <phoneticPr fontId="4"/>
  </si>
  <si>
    <t>三島南
中女３</t>
    <rPh sb="0" eb="2">
      <t>ミシマ</t>
    </rPh>
    <rPh sb="2" eb="3">
      <t>ミナミ</t>
    </rPh>
    <rPh sb="4" eb="5">
      <t>チュウ</t>
    </rPh>
    <rPh sb="5" eb="6">
      <t>オンナ</t>
    </rPh>
    <phoneticPr fontId="2"/>
  </si>
  <si>
    <t>R3.12.12（日）第10回会長杯市内学生シングルス普及大会＆教室　（女子の部26名） 8～12時</t>
    <rPh sb="11" eb="12">
      <t>ダイ</t>
    </rPh>
    <rPh sb="14" eb="15">
      <t>カイ</t>
    </rPh>
    <rPh sb="15" eb="17">
      <t>カイチョウ</t>
    </rPh>
    <rPh sb="17" eb="18">
      <t>ハイ</t>
    </rPh>
    <rPh sb="18" eb="20">
      <t>シナイ</t>
    </rPh>
    <rPh sb="20" eb="22">
      <t>ガクセイ</t>
    </rPh>
    <rPh sb="27" eb="29">
      <t>フキュウ</t>
    </rPh>
    <rPh sb="29" eb="31">
      <t>タイカイ</t>
    </rPh>
    <rPh sb="32" eb="34">
      <t>キョウシツ</t>
    </rPh>
    <rPh sb="36" eb="38">
      <t>ジョシ</t>
    </rPh>
    <rPh sb="39" eb="40">
      <t>ブ</t>
    </rPh>
    <rPh sb="42" eb="43">
      <t>メイ</t>
    </rPh>
    <rPh sb="49" eb="50">
      <t>ジ</t>
    </rPh>
    <phoneticPr fontId="4"/>
  </si>
  <si>
    <t>R3.12.12（日）第10回会長杯市内学生シングルス普及大会＆教室　（男子の部36名）　13～18時</t>
    <rPh sb="11" eb="12">
      <t>ダイ</t>
    </rPh>
    <rPh sb="14" eb="15">
      <t>カイ</t>
    </rPh>
    <rPh sb="15" eb="17">
      <t>カイチョウ</t>
    </rPh>
    <rPh sb="17" eb="18">
      <t>ハイ</t>
    </rPh>
    <rPh sb="18" eb="20">
      <t>シナイ</t>
    </rPh>
    <rPh sb="20" eb="22">
      <t>ガクセイ</t>
    </rPh>
    <rPh sb="27" eb="29">
      <t>フキュウ</t>
    </rPh>
    <rPh sb="29" eb="31">
      <t>タイカイ</t>
    </rPh>
    <rPh sb="32" eb="34">
      <t>キョウシツ</t>
    </rPh>
    <rPh sb="36" eb="38">
      <t>ダンシ</t>
    </rPh>
    <rPh sb="39" eb="40">
      <t>ブ</t>
    </rPh>
    <rPh sb="42" eb="43">
      <t>メイ</t>
    </rPh>
    <rPh sb="50" eb="51">
      <t>ジ</t>
    </rPh>
    <phoneticPr fontId="4"/>
  </si>
  <si>
    <t xml:space="preserve">   令和4年3月21日（日） 会長杯一般の部出場枠</t>
    <rPh sb="3" eb="5">
      <t>レイワ</t>
    </rPh>
    <rPh sb="6" eb="7">
      <t>ネン</t>
    </rPh>
    <rPh sb="8" eb="9">
      <t>ガツ</t>
    </rPh>
    <rPh sb="11" eb="12">
      <t>ヒ</t>
    </rPh>
    <rPh sb="13" eb="14">
      <t>ヒ</t>
    </rPh>
    <rPh sb="16" eb="18">
      <t>カイチョウ</t>
    </rPh>
    <rPh sb="18" eb="19">
      <t>ハイ</t>
    </rPh>
    <rPh sb="19" eb="21">
      <t>イッパン</t>
    </rPh>
    <rPh sb="22" eb="23">
      <t>ブ</t>
    </rPh>
    <rPh sb="23" eb="25">
      <t>シュツジョウ</t>
    </rPh>
    <rPh sb="25" eb="26">
      <t>ワク</t>
    </rPh>
    <phoneticPr fontId="4"/>
  </si>
  <si>
    <t>山中咲穂</t>
    <rPh sb="0" eb="2">
      <t>ヤマナカ</t>
    </rPh>
    <rPh sb="2" eb="4">
      <t>サホ</t>
    </rPh>
    <phoneticPr fontId="1"/>
  </si>
  <si>
    <t>石水玲珈</t>
    <rPh sb="0" eb="2">
      <t>イシミズ</t>
    </rPh>
    <rPh sb="2" eb="3">
      <t>レイ</t>
    </rPh>
    <phoneticPr fontId="1"/>
  </si>
  <si>
    <t>猪川ももか</t>
    <rPh sb="0" eb="2">
      <t>イカワ</t>
    </rPh>
    <phoneticPr fontId="1"/>
  </si>
  <si>
    <t>池内一優</t>
    <rPh sb="0" eb="2">
      <t>イケウチ</t>
    </rPh>
    <rPh sb="2" eb="3">
      <t>イチ</t>
    </rPh>
    <rPh sb="3" eb="4">
      <t>ユウ</t>
    </rPh>
    <phoneticPr fontId="1"/>
  </si>
  <si>
    <t>終了後、ウエットティッシュで椅子を</t>
    <rPh sb="0" eb="3">
      <t>シュウリョウゴ</t>
    </rPh>
    <rPh sb="14" eb="16">
      <t>イス</t>
    </rPh>
    <phoneticPr fontId="4"/>
  </si>
  <si>
    <t>拭き取って返却。</t>
    <rPh sb="0" eb="1">
      <t>フ</t>
    </rPh>
    <rPh sb="2" eb="3">
      <t>ト</t>
    </rPh>
    <rPh sb="5" eb="7">
      <t>ヘンキャク</t>
    </rPh>
    <phoneticPr fontId="4"/>
  </si>
  <si>
    <t>健康チェックリストの提出。</t>
    <rPh sb="0" eb="2">
      <t>ケンコウ</t>
    </rPh>
    <rPh sb="10" eb="12">
      <t>テイシュツ</t>
    </rPh>
    <phoneticPr fontId="4"/>
  </si>
  <si>
    <t>コロナ感染防止対策として</t>
    <rPh sb="3" eb="5">
      <t>カンセン</t>
    </rPh>
    <rPh sb="5" eb="7">
      <t>ボウシ</t>
    </rPh>
    <rPh sb="7" eb="9">
      <t>タイサク</t>
    </rPh>
    <phoneticPr fontId="4"/>
  </si>
  <si>
    <t>7：15会館、7：30女子受付</t>
    <rPh sb="4" eb="6">
      <t>カイカン</t>
    </rPh>
    <rPh sb="11" eb="13">
      <t>ジョシ</t>
    </rPh>
    <rPh sb="13" eb="15">
      <t>ウケツケ</t>
    </rPh>
    <phoneticPr fontId="4"/>
  </si>
  <si>
    <t>8：00女子の部開会式</t>
    <rPh sb="4" eb="6">
      <t>ジョシ</t>
    </rPh>
    <rPh sb="7" eb="8">
      <t>ブ</t>
    </rPh>
    <rPh sb="8" eb="11">
      <t>カイカイシキ</t>
    </rPh>
    <phoneticPr fontId="4"/>
  </si>
  <si>
    <t>12:30男子の部受付</t>
    <rPh sb="5" eb="7">
      <t>ダンシ</t>
    </rPh>
    <rPh sb="8" eb="9">
      <t>ブ</t>
    </rPh>
    <rPh sb="9" eb="11">
      <t>ウケツケ</t>
    </rPh>
    <phoneticPr fontId="4"/>
  </si>
  <si>
    <t>13:00男子の部開会式</t>
    <rPh sb="5" eb="7">
      <t>ダンシ</t>
    </rPh>
    <rPh sb="8" eb="9">
      <t>ブ</t>
    </rPh>
    <rPh sb="9" eb="12">
      <t>カイカイシキ</t>
    </rPh>
    <phoneticPr fontId="4"/>
  </si>
  <si>
    <t>17:40閉会式。17:50までに解散。</t>
    <rPh sb="5" eb="7">
      <t>ヘイカイ</t>
    </rPh>
    <rPh sb="7" eb="8">
      <t>シキ</t>
    </rPh>
    <rPh sb="17" eb="19">
      <t>カイサン</t>
    </rPh>
    <phoneticPr fontId="4"/>
  </si>
  <si>
    <t>12時までに女子の部閉会。</t>
    <rPh sb="2" eb="3">
      <t>ジ</t>
    </rPh>
    <rPh sb="6" eb="8">
      <t>ジョシ</t>
    </rPh>
    <rPh sb="9" eb="10">
      <t>ブ</t>
    </rPh>
    <rPh sb="10" eb="12">
      <t>ヘイカイ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</si>
</sst>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&quot;&quot;0&quot;位&quot;"/>
    <numFmt numFmtId="177" formatCode="&quot;&quot;0&quot;ｹﾞｰﾑ&quot;"/>
    <numFmt numFmtId="178" formatCode="&quot;（計&quot;0&quot;ｹﾞｰﾑ）&quot;"/>
    <numFmt numFmtId="179" formatCode="&quot;1人&quot;0&quot;ｹﾞｰﾑ&quot;"/>
    <numFmt numFmtId="180" formatCode="&quot;(&quot;0.0&quot;本)&quot;"/>
    <numFmt numFmtId="181" formatCode="&quot;(&quot;0&quot;本)&quot;"/>
    <numFmt numFmtId="182" formatCode="&quot;シャトル&quot;0&quot;個&quot;"/>
  </numFmts>
  <fonts count="4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24"/>
      <name val="ＭＳ Ｐ明朝"/>
      <family val="1"/>
      <charset val="128"/>
    </font>
    <font>
      <sz val="20"/>
      <name val="ＭＳ Ｐゴシック"/>
      <family val="3"/>
      <charset val="128"/>
    </font>
    <font>
      <sz val="20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1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u/>
      <sz val="22"/>
      <color theme="1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90"/>
      <color theme="1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u/>
      <sz val="30"/>
      <color theme="1"/>
      <name val="ＭＳ Ｐゴシック"/>
      <family val="3"/>
      <charset val="128"/>
    </font>
    <font>
      <u/>
      <sz val="28"/>
      <color theme="1"/>
      <name val="ＭＳ Ｐゴシック"/>
      <family val="3"/>
      <charset val="128"/>
    </font>
    <font>
      <b/>
      <sz val="26"/>
      <color rgb="FFFF0000"/>
      <name val="ＭＳ Ｐゴシック"/>
      <family val="3"/>
      <charset val="128"/>
    </font>
    <font>
      <b/>
      <sz val="16"/>
      <color rgb="FF0000FF"/>
      <name val="ＭＳ Ｐゴシック"/>
      <family val="3"/>
      <charset val="128"/>
    </font>
    <font>
      <sz val="17"/>
      <color theme="1"/>
      <name val="MS UI Gothic"/>
      <family val="3"/>
      <charset val="128"/>
    </font>
    <font>
      <sz val="60"/>
      <color theme="1"/>
      <name val="ＭＳ Ｐゴシック"/>
      <family val="3"/>
      <charset val="128"/>
    </font>
    <font>
      <u/>
      <sz val="14"/>
      <color theme="1"/>
      <name val="ＭＳ Ｐゴシック"/>
      <family val="3"/>
      <charset val="128"/>
    </font>
    <font>
      <sz val="16"/>
      <color theme="0"/>
      <name val="ＭＳ Ｐゴシック"/>
      <family val="3"/>
      <charset val="128"/>
    </font>
    <font>
      <u/>
      <sz val="26"/>
      <color theme="1"/>
      <name val="ＭＳ Ｐゴシック"/>
      <family val="3"/>
      <charset val="128"/>
    </font>
    <font>
      <sz val="16"/>
      <color theme="1"/>
      <name val="MS UI Gothic"/>
      <family val="3"/>
      <charset val="128"/>
    </font>
    <font>
      <sz val="14"/>
      <color theme="1"/>
      <name val="MS UI Gothic"/>
      <family val="3"/>
      <charset val="128"/>
    </font>
    <font>
      <sz val="12"/>
      <color theme="1"/>
      <name val="MS UI Gothic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E1FFE1"/>
        <bgColor indexed="45"/>
      </patternFill>
    </fill>
    <fill>
      <patternFill patternType="solid">
        <fgColor rgb="FFFFFF00"/>
        <bgColor indexed="45"/>
      </patternFill>
    </fill>
    <fill>
      <patternFill patternType="solid">
        <fgColor rgb="FFCCECFF"/>
        <bgColor indexed="64"/>
      </patternFill>
    </fill>
    <fill>
      <patternFill patternType="solid">
        <fgColor rgb="FFFECEE8"/>
        <bgColor indexed="64"/>
      </patternFill>
    </fill>
    <fill>
      <patternFill patternType="solid">
        <fgColor rgb="FFBFF7C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2FEE1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double">
        <color theme="1"/>
      </left>
      <right/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double">
        <color theme="1"/>
      </top>
      <bottom style="thick">
        <color indexed="64"/>
      </bottom>
      <diagonal/>
    </border>
    <border>
      <left/>
      <right style="thick">
        <color indexed="64"/>
      </right>
      <top style="double">
        <color theme="1"/>
      </top>
      <bottom style="double">
        <color theme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theme="1"/>
      </left>
      <right/>
      <top style="thick">
        <color indexed="64"/>
      </top>
      <bottom style="double">
        <color theme="1"/>
      </bottom>
      <diagonal/>
    </border>
    <border>
      <left/>
      <right style="thick">
        <color indexed="64"/>
      </right>
      <top style="thick">
        <color indexed="64"/>
      </top>
      <bottom style="double">
        <color theme="1"/>
      </bottom>
      <diagonal/>
    </border>
    <border>
      <left/>
      <right style="thick">
        <color indexed="64"/>
      </right>
      <top style="double">
        <color rgb="FF00B050"/>
      </top>
      <bottom style="double">
        <color rgb="FF00B050"/>
      </bottom>
      <diagonal/>
    </border>
    <border>
      <left style="double">
        <color theme="1"/>
      </left>
      <right/>
      <top/>
      <bottom style="double">
        <color theme="1"/>
      </bottom>
      <diagonal/>
    </border>
    <border>
      <left/>
      <right style="thick">
        <color indexed="64"/>
      </right>
      <top/>
      <bottom style="double">
        <color theme="1"/>
      </bottom>
      <diagonal/>
    </border>
    <border>
      <left/>
      <right style="thick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 style="thick">
        <color indexed="64"/>
      </right>
      <top style="double">
        <color rgb="FF00B050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double">
        <color theme="1"/>
      </left>
      <right/>
      <top style="double">
        <color theme="1"/>
      </top>
      <bottom/>
      <diagonal/>
    </border>
    <border>
      <left/>
      <right style="thick">
        <color indexed="64"/>
      </right>
      <top style="double">
        <color theme="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uble">
        <color theme="1"/>
      </bottom>
      <diagonal/>
    </border>
    <border>
      <left/>
      <right style="thin">
        <color theme="1"/>
      </right>
      <top style="thin">
        <color theme="1"/>
      </top>
      <bottom style="double">
        <color theme="1"/>
      </bottom>
      <diagonal/>
    </border>
  </borders>
  <cellStyleXfs count="15">
    <xf numFmtId="0" fontId="0" fillId="0" borderId="0"/>
    <xf numFmtId="38" fontId="3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11" fillId="0" borderId="0" applyFont="0" applyFill="0" applyBorder="0" applyAlignment="0" applyProtection="0"/>
    <xf numFmtId="6" fontId="9" fillId="0" borderId="0" applyFont="0" applyFill="0" applyBorder="0" applyAlignment="0" applyProtection="0">
      <alignment vertical="center"/>
    </xf>
    <xf numFmtId="0" fontId="10" fillId="0" borderId="0" applyBorder="0"/>
    <xf numFmtId="0" fontId="10" fillId="0" borderId="0" applyBorder="0"/>
    <xf numFmtId="0" fontId="9" fillId="0" borderId="0">
      <alignment vertical="center"/>
    </xf>
    <xf numFmtId="0" fontId="9" fillId="0" borderId="0"/>
    <xf numFmtId="0" fontId="10" fillId="0" borderId="0" applyBorder="0"/>
    <xf numFmtId="0" fontId="13" fillId="0" borderId="0">
      <alignment vertical="center"/>
    </xf>
    <xf numFmtId="38" fontId="3" fillId="0" borderId="0" applyFont="0" applyFill="0" applyBorder="0" applyAlignment="0" applyProtection="0"/>
    <xf numFmtId="0" fontId="2" fillId="0" borderId="0">
      <alignment vertical="center"/>
    </xf>
    <xf numFmtId="0" fontId="3" fillId="0" borderId="0"/>
    <xf numFmtId="38" fontId="3" fillId="0" borderId="0" applyFont="0" applyFill="0" applyBorder="0" applyAlignment="0" applyProtection="0"/>
  </cellStyleXfs>
  <cellXfs count="283">
    <xf numFmtId="0" fontId="0" fillId="0" borderId="0" xfId="0"/>
    <xf numFmtId="0" fontId="8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3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 shrinkToFit="1"/>
    </xf>
    <xf numFmtId="0" fontId="14" fillId="2" borderId="0" xfId="0" applyFont="1" applyFill="1" applyAlignment="1">
      <alignment horizontal="center" vertical="center" shrinkToFit="1"/>
    </xf>
    <xf numFmtId="0" fontId="17" fillId="2" borderId="10" xfId="0" applyFont="1" applyFill="1" applyBorder="1" applyAlignment="1">
      <alignment horizontal="center" vertical="center" wrapText="1" shrinkToFit="1"/>
    </xf>
    <xf numFmtId="0" fontId="15" fillId="2" borderId="39" xfId="0" applyFont="1" applyFill="1" applyBorder="1" applyAlignment="1">
      <alignment horizontal="center" vertical="center" shrinkToFit="1"/>
    </xf>
    <xf numFmtId="0" fontId="20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0" fillId="2" borderId="0" xfId="0" applyFont="1" applyFill="1"/>
    <xf numFmtId="0" fontId="14" fillId="2" borderId="0" xfId="0" applyFont="1" applyFill="1" applyAlignment="1">
      <alignment horizontal="left" vertical="center"/>
    </xf>
    <xf numFmtId="178" fontId="23" fillId="2" borderId="0" xfId="0" applyNumberFormat="1" applyFont="1" applyFill="1" applyAlignment="1">
      <alignment wrapText="1" shrinkToFit="1"/>
    </xf>
    <xf numFmtId="0" fontId="22" fillId="2" borderId="0" xfId="0" applyFont="1" applyFill="1" applyAlignment="1">
      <alignment horizontal="center" vertical="center"/>
    </xf>
    <xf numFmtId="178" fontId="21" fillId="2" borderId="0" xfId="0" applyNumberFormat="1" applyFont="1" applyFill="1" applyAlignment="1">
      <alignment vertical="center" shrinkToFit="1"/>
    </xf>
    <xf numFmtId="0" fontId="14" fillId="2" borderId="0" xfId="0" applyFont="1" applyFill="1" applyAlignment="1">
      <alignment horizontal="right" vertical="center"/>
    </xf>
    <xf numFmtId="20" fontId="14" fillId="2" borderId="7" xfId="0" applyNumberFormat="1" applyFont="1" applyFill="1" applyBorder="1" applyAlignment="1">
      <alignment vertical="center" shrinkToFit="1"/>
    </xf>
    <xf numFmtId="0" fontId="14" fillId="2" borderId="0" xfId="0" applyFont="1" applyFill="1" applyAlignment="1">
      <alignment vertical="center" shrinkToFit="1"/>
    </xf>
    <xf numFmtId="180" fontId="16" fillId="2" borderId="0" xfId="0" applyNumberFormat="1" applyFont="1" applyFill="1" applyAlignment="1">
      <alignment vertical="center"/>
    </xf>
    <xf numFmtId="20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horizontal="left"/>
    </xf>
    <xf numFmtId="180" fontId="24" fillId="2" borderId="0" xfId="0" applyNumberFormat="1" applyFont="1" applyFill="1" applyAlignment="1">
      <alignment vertical="center"/>
    </xf>
    <xf numFmtId="178" fontId="14" fillId="2" borderId="0" xfId="0" applyNumberFormat="1" applyFont="1" applyFill="1" applyAlignment="1">
      <alignment vertical="center" shrinkToFit="1"/>
    </xf>
    <xf numFmtId="0" fontId="23" fillId="2" borderId="0" xfId="0" applyFont="1" applyFill="1" applyAlignment="1">
      <alignment horizontal="center" vertical="center"/>
    </xf>
    <xf numFmtId="0" fontId="18" fillId="2" borderId="23" xfId="0" applyFont="1" applyFill="1" applyBorder="1" applyAlignment="1">
      <alignment vertical="center"/>
    </xf>
    <xf numFmtId="0" fontId="26" fillId="2" borderId="0" xfId="0" applyFont="1" applyFill="1" applyAlignment="1">
      <alignment vertical="center" shrinkToFit="1"/>
    </xf>
    <xf numFmtId="0" fontId="26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27" fillId="2" borderId="0" xfId="0" applyFont="1" applyFill="1"/>
    <xf numFmtId="0" fontId="20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7" fillId="2" borderId="0" xfId="0" applyFont="1" applyFill="1" applyBorder="1" applyAlignment="1">
      <alignment horizontal="center" vertical="center" shrinkToFit="1"/>
    </xf>
    <xf numFmtId="38" fontId="16" fillId="2" borderId="0" xfId="1" applyFont="1" applyFill="1" applyAlignment="1">
      <alignment horizontal="center" vertical="center"/>
    </xf>
    <xf numFmtId="0" fontId="16" fillId="2" borderId="0" xfId="0" applyFont="1" applyFill="1"/>
    <xf numFmtId="38" fontId="16" fillId="2" borderId="0" xfId="1" applyFont="1" applyFill="1"/>
    <xf numFmtId="38" fontId="16" fillId="2" borderId="0" xfId="1" applyFont="1" applyFill="1" applyAlignment="1">
      <alignment horizontal="center" vertical="center" shrinkToFit="1"/>
    </xf>
    <xf numFmtId="178" fontId="16" fillId="2" borderId="0" xfId="0" applyNumberFormat="1" applyFont="1" applyFill="1" applyAlignment="1">
      <alignment horizontal="center" vertical="center" shrinkToFit="1"/>
    </xf>
    <xf numFmtId="178" fontId="16" fillId="2" borderId="0" xfId="0" applyNumberFormat="1" applyFont="1" applyFill="1" applyAlignment="1">
      <alignment vertical="center" shrinkToFit="1"/>
    </xf>
    <xf numFmtId="178" fontId="16" fillId="2" borderId="0" xfId="0" applyNumberFormat="1" applyFont="1" applyFill="1" applyAlignment="1">
      <alignment horizontal="left" vertical="center" shrinkToFit="1"/>
    </xf>
    <xf numFmtId="38" fontId="16" fillId="2" borderId="0" xfId="1" applyFont="1" applyFill="1" applyAlignment="1">
      <alignment vertical="center" shrinkToFit="1"/>
    </xf>
    <xf numFmtId="38" fontId="16" fillId="2" borderId="0" xfId="1" applyFont="1" applyFill="1" applyAlignment="1">
      <alignment horizontal="left" vertical="center" shrinkToFit="1"/>
    </xf>
    <xf numFmtId="178" fontId="16" fillId="2" borderId="0" xfId="0" applyNumberFormat="1" applyFont="1" applyFill="1" applyAlignment="1">
      <alignment vertical="center" wrapText="1" shrinkToFit="1"/>
    </xf>
    <xf numFmtId="0" fontId="31" fillId="2" borderId="0" xfId="0" applyFont="1" applyFill="1" applyAlignment="1">
      <alignment wrapText="1" shrinkToFit="1"/>
    </xf>
    <xf numFmtId="0" fontId="31" fillId="2" borderId="23" xfId="0" applyFont="1" applyFill="1" applyBorder="1" applyAlignment="1">
      <alignment shrinkToFit="1"/>
    </xf>
    <xf numFmtId="0" fontId="22" fillId="2" borderId="0" xfId="0" applyFont="1" applyFill="1" applyAlignment="1">
      <alignment vertical="center"/>
    </xf>
    <xf numFmtId="180" fontId="22" fillId="2" borderId="0" xfId="0" applyNumberFormat="1" applyFont="1" applyFill="1" applyAlignment="1">
      <alignment vertical="center"/>
    </xf>
    <xf numFmtId="0" fontId="28" fillId="2" borderId="0" xfId="0" applyFont="1" applyFill="1" applyAlignment="1"/>
    <xf numFmtId="0" fontId="14" fillId="2" borderId="19" xfId="11" applyNumberFormat="1" applyFont="1" applyFill="1" applyBorder="1" applyAlignment="1">
      <alignment horizontal="center" vertical="center" shrinkToFit="1"/>
    </xf>
    <xf numFmtId="0" fontId="14" fillId="2" borderId="15" xfId="11" applyNumberFormat="1" applyFont="1" applyFill="1" applyBorder="1" applyAlignment="1">
      <alignment horizontal="center" vertical="center" shrinkToFit="1"/>
    </xf>
    <xf numFmtId="0" fontId="14" fillId="2" borderId="46" xfId="11" applyNumberFormat="1" applyFont="1" applyFill="1" applyBorder="1" applyAlignment="1">
      <alignment horizontal="center" vertical="center" shrinkToFit="1"/>
    </xf>
    <xf numFmtId="0" fontId="14" fillId="2" borderId="22" xfId="11" applyNumberFormat="1" applyFont="1" applyFill="1" applyBorder="1" applyAlignment="1">
      <alignment horizontal="center" vertical="center" shrinkToFit="1"/>
    </xf>
    <xf numFmtId="0" fontId="14" fillId="2" borderId="20" xfId="11" applyNumberFormat="1" applyFont="1" applyFill="1" applyBorder="1" applyAlignment="1">
      <alignment horizontal="center" vertical="center" shrinkToFit="1"/>
    </xf>
    <xf numFmtId="0" fontId="14" fillId="2" borderId="21" xfId="11" applyNumberFormat="1" applyFont="1" applyFill="1" applyBorder="1" applyAlignment="1">
      <alignment horizontal="center" vertical="center" shrinkToFit="1"/>
    </xf>
    <xf numFmtId="0" fontId="14" fillId="2" borderId="45" xfId="11" applyNumberFormat="1" applyFont="1" applyFill="1" applyBorder="1" applyAlignment="1">
      <alignment horizontal="center" vertical="center" shrinkToFit="1"/>
    </xf>
    <xf numFmtId="0" fontId="14" fillId="2" borderId="30" xfId="11" applyNumberFormat="1" applyFont="1" applyFill="1" applyBorder="1" applyAlignment="1">
      <alignment horizontal="center" vertical="center" shrinkToFit="1"/>
    </xf>
    <xf numFmtId="0" fontId="14" fillId="2" borderId="29" xfId="11" applyNumberFormat="1" applyFont="1" applyFill="1" applyBorder="1" applyAlignment="1">
      <alignment horizontal="center" vertical="center" shrinkToFit="1"/>
    </xf>
    <xf numFmtId="0" fontId="14" fillId="2" borderId="31" xfId="11" applyNumberFormat="1" applyFont="1" applyFill="1" applyBorder="1" applyAlignment="1">
      <alignment horizontal="center" vertical="center" shrinkToFit="1"/>
    </xf>
    <xf numFmtId="176" fontId="33" fillId="2" borderId="10" xfId="0" applyNumberFormat="1" applyFont="1" applyFill="1" applyBorder="1" applyAlignment="1">
      <alignment horizontal="center" vertical="center" shrinkToFit="1"/>
    </xf>
    <xf numFmtId="0" fontId="32" fillId="2" borderId="0" xfId="0" applyFont="1" applyFill="1" applyAlignment="1">
      <alignment vertical="top" wrapText="1"/>
    </xf>
    <xf numFmtId="0" fontId="32" fillId="2" borderId="0" xfId="0" applyFont="1" applyFill="1" applyAlignment="1">
      <alignment vertical="top"/>
    </xf>
    <xf numFmtId="0" fontId="14" fillId="2" borderId="19" xfId="0" applyFont="1" applyFill="1" applyBorder="1" applyAlignment="1">
      <alignment horizontal="center" vertical="center" shrinkToFit="1"/>
    </xf>
    <xf numFmtId="0" fontId="14" fillId="2" borderId="15" xfId="0" applyFont="1" applyFill="1" applyBorder="1" applyAlignment="1">
      <alignment horizontal="center" vertical="center" shrinkToFit="1"/>
    </xf>
    <xf numFmtId="0" fontId="14" fillId="2" borderId="31" xfId="0" applyFont="1" applyFill="1" applyBorder="1" applyAlignment="1">
      <alignment horizontal="center" vertical="center" shrinkToFit="1"/>
    </xf>
    <xf numFmtId="0" fontId="0" fillId="2" borderId="0" xfId="0" applyFill="1"/>
    <xf numFmtId="180" fontId="16" fillId="2" borderId="0" xfId="0" applyNumberFormat="1" applyFont="1" applyFill="1" applyAlignment="1">
      <alignment vertical="center" shrinkToFit="1"/>
    </xf>
    <xf numFmtId="182" fontId="23" fillId="2" borderId="0" xfId="0" applyNumberFormat="1" applyFont="1" applyFill="1" applyAlignment="1">
      <alignment vertical="center" shrinkToFit="1"/>
    </xf>
    <xf numFmtId="181" fontId="35" fillId="2" borderId="0" xfId="0" applyNumberFormat="1" applyFont="1" applyFill="1" applyAlignment="1">
      <alignment vertical="center" shrinkToFit="1"/>
    </xf>
    <xf numFmtId="0" fontId="23" fillId="2" borderId="0" xfId="0" applyFont="1" applyFill="1" applyAlignment="1">
      <alignment vertical="center"/>
    </xf>
    <xf numFmtId="0" fontId="34" fillId="2" borderId="0" xfId="0" applyFont="1" applyFill="1"/>
    <xf numFmtId="0" fontId="36" fillId="2" borderId="0" xfId="0" applyFont="1" applyFill="1" applyAlignment="1">
      <alignment horizontal="center" vertical="center" shrinkToFit="1"/>
    </xf>
    <xf numFmtId="38" fontId="36" fillId="2" borderId="0" xfId="1" applyFont="1" applyFill="1" applyAlignment="1">
      <alignment horizontal="center" vertical="center" shrinkToFit="1"/>
    </xf>
    <xf numFmtId="0" fontId="17" fillId="3" borderId="0" xfId="0" applyFont="1" applyFill="1" applyBorder="1" applyAlignment="1">
      <alignment horizontal="center" vertical="center" shrinkToFit="1"/>
    </xf>
    <xf numFmtId="20" fontId="14" fillId="2" borderId="0" xfId="0" applyNumberFormat="1" applyFont="1" applyFill="1" applyBorder="1" applyAlignment="1">
      <alignment horizontal="center" vertical="center" shrinkToFit="1"/>
    </xf>
    <xf numFmtId="179" fontId="23" fillId="2" borderId="0" xfId="0" applyNumberFormat="1" applyFont="1" applyFill="1" applyAlignment="1">
      <alignment horizontal="center" vertical="center"/>
    </xf>
    <xf numFmtId="177" fontId="14" fillId="2" borderId="0" xfId="0" applyNumberFormat="1" applyFont="1" applyFill="1" applyAlignment="1">
      <alignment horizontal="center" vertical="center" shrinkToFit="1"/>
    </xf>
    <xf numFmtId="20" fontId="14" fillId="2" borderId="0" xfId="0" applyNumberFormat="1" applyFont="1" applyFill="1" applyAlignment="1">
      <alignment horizontal="center" vertical="center" shrinkToFit="1"/>
    </xf>
    <xf numFmtId="20" fontId="14" fillId="2" borderId="0" xfId="0" applyNumberFormat="1" applyFont="1" applyFill="1" applyAlignment="1">
      <alignment horizontal="center" vertical="center"/>
    </xf>
    <xf numFmtId="178" fontId="14" fillId="2" borderId="0" xfId="0" applyNumberFormat="1" applyFont="1" applyFill="1" applyAlignment="1">
      <alignment horizontal="center" vertical="center" shrinkToFit="1"/>
    </xf>
    <xf numFmtId="0" fontId="23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7" fillId="10" borderId="10" xfId="0" applyFont="1" applyFill="1" applyBorder="1" applyAlignment="1">
      <alignment horizontal="center" vertical="center" wrapText="1" shrinkToFit="1"/>
    </xf>
    <xf numFmtId="0" fontId="17" fillId="9" borderId="10" xfId="0" applyFont="1" applyFill="1" applyBorder="1" applyAlignment="1">
      <alignment horizontal="center" vertical="center" wrapText="1" shrinkToFit="1"/>
    </xf>
    <xf numFmtId="0" fontId="17" fillId="7" borderId="40" xfId="0" applyFont="1" applyFill="1" applyBorder="1" applyAlignment="1">
      <alignment horizontal="center" vertical="center" wrapText="1" shrinkToFit="1"/>
    </xf>
    <xf numFmtId="0" fontId="15" fillId="6" borderId="11" xfId="0" applyFont="1" applyFill="1" applyBorder="1" applyAlignment="1">
      <alignment horizontal="center" vertical="center" shrinkToFit="1"/>
    </xf>
    <xf numFmtId="0" fontId="15" fillId="9" borderId="11" xfId="0" applyFont="1" applyFill="1" applyBorder="1" applyAlignment="1">
      <alignment horizontal="center" vertical="center" shrinkToFit="1"/>
    </xf>
    <xf numFmtId="0" fontId="15" fillId="7" borderId="41" xfId="0" applyFont="1" applyFill="1" applyBorder="1" applyAlignment="1">
      <alignment horizontal="center" vertical="center" shrinkToFit="1"/>
    </xf>
    <xf numFmtId="0" fontId="20" fillId="2" borderId="0" xfId="0" applyFont="1" applyFill="1" applyAlignment="1">
      <alignment horizontal="left" vertical="center"/>
    </xf>
    <xf numFmtId="0" fontId="17" fillId="10" borderId="8" xfId="0" applyFont="1" applyFill="1" applyBorder="1" applyAlignment="1">
      <alignment horizontal="center" vertical="center" wrapText="1" shrinkToFit="1"/>
    </xf>
    <xf numFmtId="0" fontId="15" fillId="6" borderId="9" xfId="0" applyFont="1" applyFill="1" applyBorder="1" applyAlignment="1">
      <alignment horizontal="center" vertical="center" shrinkToFit="1"/>
    </xf>
    <xf numFmtId="0" fontId="17" fillId="10" borderId="14" xfId="0" applyFont="1" applyFill="1" applyBorder="1" applyAlignment="1">
      <alignment horizontal="center" vertical="center" wrapText="1" shrinkToFit="1"/>
    </xf>
    <xf numFmtId="0" fontId="15" fillId="6" borderId="16" xfId="0" applyFont="1" applyFill="1" applyBorder="1" applyAlignment="1">
      <alignment horizontal="center" vertical="center" shrinkToFit="1"/>
    </xf>
    <xf numFmtId="0" fontId="15" fillId="9" borderId="17" xfId="0" applyFont="1" applyFill="1" applyBorder="1" applyAlignment="1">
      <alignment horizontal="center" vertical="center" shrinkToFit="1"/>
    </xf>
    <xf numFmtId="0" fontId="15" fillId="6" borderId="17" xfId="0" applyFont="1" applyFill="1" applyBorder="1" applyAlignment="1">
      <alignment horizontal="center" vertical="center" shrinkToFit="1"/>
    </xf>
    <xf numFmtId="0" fontId="17" fillId="7" borderId="48" xfId="0" applyFont="1" applyFill="1" applyBorder="1" applyAlignment="1">
      <alignment horizontal="center" vertical="center" wrapText="1" shrinkToFit="1"/>
    </xf>
    <xf numFmtId="0" fontId="15" fillId="7" borderId="49" xfId="0" applyFont="1" applyFill="1" applyBorder="1" applyAlignment="1">
      <alignment horizontal="center" vertical="center" shrinkToFit="1"/>
    </xf>
    <xf numFmtId="0" fontId="15" fillId="6" borderId="47" xfId="0" applyFont="1" applyFill="1" applyBorder="1" applyAlignment="1">
      <alignment horizontal="center" vertical="center" shrinkToFit="1"/>
    </xf>
    <xf numFmtId="0" fontId="15" fillId="7" borderId="50" xfId="0" applyFont="1" applyFill="1" applyBorder="1" applyAlignment="1">
      <alignment horizontal="center" vertical="center" shrinkToFit="1"/>
    </xf>
    <xf numFmtId="0" fontId="17" fillId="10" borderId="13" xfId="0" applyFont="1" applyFill="1" applyBorder="1" applyAlignment="1">
      <alignment horizontal="center" vertical="center" wrapText="1" shrinkToFit="1"/>
    </xf>
    <xf numFmtId="0" fontId="15" fillId="6" borderId="18" xfId="0" applyFont="1" applyFill="1" applyBorder="1" applyAlignment="1">
      <alignment horizontal="center" vertical="center" shrinkToFit="1"/>
    </xf>
    <xf numFmtId="0" fontId="17" fillId="10" borderId="2" xfId="0" applyFont="1" applyFill="1" applyBorder="1" applyAlignment="1">
      <alignment horizontal="center" vertical="center" wrapText="1" shrinkToFit="1"/>
    </xf>
    <xf numFmtId="0" fontId="15" fillId="6" borderId="32" xfId="0" applyFont="1" applyFill="1" applyBorder="1" applyAlignment="1">
      <alignment horizontal="center" vertical="center" shrinkToFit="1"/>
    </xf>
    <xf numFmtId="0" fontId="17" fillId="2" borderId="46" xfId="0" applyFont="1" applyFill="1" applyBorder="1" applyAlignment="1">
      <alignment horizontal="center" vertical="center" wrapText="1" shrinkToFit="1"/>
    </xf>
    <xf numFmtId="0" fontId="15" fillId="2" borderId="32" xfId="0" applyFont="1" applyFill="1" applyBorder="1" applyAlignment="1">
      <alignment horizontal="center" vertical="center" shrinkToFit="1"/>
    </xf>
    <xf numFmtId="0" fontId="17" fillId="9" borderId="13" xfId="0" applyFont="1" applyFill="1" applyBorder="1" applyAlignment="1">
      <alignment horizontal="center" vertical="center" wrapText="1" shrinkToFit="1"/>
    </xf>
    <xf numFmtId="0" fontId="15" fillId="9" borderId="18" xfId="0" applyFont="1" applyFill="1" applyBorder="1" applyAlignment="1">
      <alignment horizontal="center" vertical="center" shrinkToFit="1"/>
    </xf>
    <xf numFmtId="0" fontId="17" fillId="9" borderId="14" xfId="0" applyFont="1" applyFill="1" applyBorder="1" applyAlignment="1">
      <alignment horizontal="center" vertical="center" wrapText="1" shrinkToFit="1"/>
    </xf>
    <xf numFmtId="0" fontId="15" fillId="9" borderId="16" xfId="0" applyFont="1" applyFill="1" applyBorder="1" applyAlignment="1">
      <alignment horizontal="center" vertical="center" shrinkToFit="1"/>
    </xf>
    <xf numFmtId="0" fontId="15" fillId="2" borderId="17" xfId="0" applyFont="1" applyFill="1" applyBorder="1" applyAlignment="1">
      <alignment horizontal="center" vertical="center" shrinkToFit="1"/>
    </xf>
    <xf numFmtId="0" fontId="15" fillId="7" borderId="17" xfId="0" applyFont="1" applyFill="1" applyBorder="1" applyAlignment="1">
      <alignment horizontal="center" vertical="center" shrinkToFit="1"/>
    </xf>
    <xf numFmtId="0" fontId="17" fillId="10" borderId="51" xfId="0" applyFont="1" applyFill="1" applyBorder="1" applyAlignment="1">
      <alignment horizontal="center" vertical="center" wrapText="1" shrinkToFit="1"/>
    </xf>
    <xf numFmtId="0" fontId="17" fillId="10" borderId="12" xfId="0" applyFont="1" applyFill="1" applyBorder="1" applyAlignment="1">
      <alignment horizontal="center" vertical="center" wrapText="1" shrinkToFit="1"/>
    </xf>
    <xf numFmtId="0" fontId="17" fillId="2" borderId="12" xfId="0" applyFont="1" applyFill="1" applyBorder="1" applyAlignment="1">
      <alignment horizontal="center" vertical="center" wrapText="1" shrinkToFit="1"/>
    </xf>
    <xf numFmtId="0" fontId="17" fillId="7" borderId="12" xfId="0" applyFont="1" applyFill="1" applyBorder="1" applyAlignment="1">
      <alignment horizontal="center" vertical="center" wrapText="1" shrinkToFit="1"/>
    </xf>
    <xf numFmtId="0" fontId="17" fillId="9" borderId="12" xfId="0" applyFont="1" applyFill="1" applyBorder="1" applyAlignment="1">
      <alignment horizontal="center" vertical="center" wrapText="1" shrinkToFit="1"/>
    </xf>
    <xf numFmtId="0" fontId="17" fillId="9" borderId="52" xfId="0" applyFont="1" applyFill="1" applyBorder="1" applyAlignment="1">
      <alignment horizontal="center" vertical="center" wrapText="1" shrinkToFit="1"/>
    </xf>
    <xf numFmtId="0" fontId="14" fillId="2" borderId="22" xfId="0" applyFont="1" applyFill="1" applyBorder="1" applyAlignment="1">
      <alignment horizontal="center" vertical="center" shrinkToFit="1"/>
    </xf>
    <xf numFmtId="0" fontId="14" fillId="2" borderId="20" xfId="0" applyFont="1" applyFill="1" applyBorder="1" applyAlignment="1">
      <alignment horizontal="center" vertical="center" shrinkToFit="1"/>
    </xf>
    <xf numFmtId="0" fontId="14" fillId="2" borderId="21" xfId="0" applyFont="1" applyFill="1" applyBorder="1" applyAlignment="1">
      <alignment horizontal="center" vertical="center" shrinkToFit="1"/>
    </xf>
    <xf numFmtId="0" fontId="14" fillId="2" borderId="30" xfId="0" applyFont="1" applyFill="1" applyBorder="1" applyAlignment="1">
      <alignment horizontal="center" vertical="center" shrinkToFit="1"/>
    </xf>
    <xf numFmtId="0" fontId="17" fillId="10" borderId="3" xfId="0" applyFont="1" applyFill="1" applyBorder="1" applyAlignment="1">
      <alignment horizontal="center" vertical="center" wrapText="1" shrinkToFit="1"/>
    </xf>
    <xf numFmtId="0" fontId="14" fillId="2" borderId="29" xfId="0" applyFont="1" applyFill="1" applyBorder="1" applyAlignment="1">
      <alignment horizontal="center" vertical="center" shrinkToFit="1"/>
    </xf>
    <xf numFmtId="0" fontId="17" fillId="9" borderId="1" xfId="0" applyFont="1" applyFill="1" applyBorder="1" applyAlignment="1">
      <alignment horizontal="center" vertical="center" wrapText="1" shrinkToFit="1"/>
    </xf>
    <xf numFmtId="0" fontId="15" fillId="9" borderId="47" xfId="0" applyFont="1" applyFill="1" applyBorder="1" applyAlignment="1">
      <alignment horizontal="center" vertical="center" shrinkToFit="1"/>
    </xf>
    <xf numFmtId="0" fontId="17" fillId="7" borderId="52" xfId="0" applyFont="1" applyFill="1" applyBorder="1" applyAlignment="1">
      <alignment horizontal="center" vertical="center" wrapText="1" shrinkToFit="1"/>
    </xf>
    <xf numFmtId="0" fontId="15" fillId="7" borderId="18" xfId="0" applyFont="1" applyFill="1" applyBorder="1" applyAlignment="1">
      <alignment horizontal="center" vertical="center" shrinkToFit="1"/>
    </xf>
    <xf numFmtId="0" fontId="17" fillId="7" borderId="51" xfId="0" applyFont="1" applyFill="1" applyBorder="1" applyAlignment="1">
      <alignment horizontal="center" vertical="center" wrapText="1" shrinkToFit="1"/>
    </xf>
    <xf numFmtId="0" fontId="15" fillId="7" borderId="16" xfId="0" applyFont="1" applyFill="1" applyBorder="1" applyAlignment="1">
      <alignment horizontal="center" vertical="center" shrinkToFit="1"/>
    </xf>
    <xf numFmtId="0" fontId="14" fillId="2" borderId="44" xfId="11" applyNumberFormat="1" applyFont="1" applyFill="1" applyBorder="1" applyAlignment="1">
      <alignment horizontal="center" vertical="center" shrinkToFit="1"/>
    </xf>
    <xf numFmtId="0" fontId="17" fillId="7" borderId="10" xfId="0" applyFont="1" applyFill="1" applyBorder="1" applyAlignment="1">
      <alignment horizontal="center" vertical="center" wrapText="1" shrinkToFit="1"/>
    </xf>
    <xf numFmtId="0" fontId="17" fillId="2" borderId="14" xfId="0" applyFont="1" applyFill="1" applyBorder="1" applyAlignment="1">
      <alignment horizontal="center" vertical="center" wrapText="1" shrinkToFit="1"/>
    </xf>
    <xf numFmtId="0" fontId="15" fillId="2" borderId="16" xfId="0" applyFont="1" applyFill="1" applyBorder="1" applyAlignment="1">
      <alignment horizontal="center" vertical="center" shrinkToFit="1"/>
    </xf>
    <xf numFmtId="0" fontId="17" fillId="7" borderId="8" xfId="0" applyFont="1" applyFill="1" applyBorder="1" applyAlignment="1">
      <alignment horizontal="center" vertical="center" wrapText="1" shrinkToFit="1"/>
    </xf>
    <xf numFmtId="0" fontId="15" fillId="7" borderId="47" xfId="0" applyFont="1" applyFill="1" applyBorder="1" applyAlignment="1">
      <alignment horizontal="center" vertical="center" shrinkToFit="1"/>
    </xf>
    <xf numFmtId="0" fontId="17" fillId="7" borderId="2" xfId="0" applyFont="1" applyFill="1" applyBorder="1" applyAlignment="1">
      <alignment horizontal="center" vertical="center" wrapText="1" shrinkToFit="1"/>
    </xf>
    <xf numFmtId="0" fontId="15" fillId="7" borderId="32" xfId="0" applyFont="1" applyFill="1" applyBorder="1" applyAlignment="1">
      <alignment horizontal="center" vertical="center" shrinkToFit="1"/>
    </xf>
    <xf numFmtId="0" fontId="17" fillId="9" borderId="8" xfId="0" applyFont="1" applyFill="1" applyBorder="1" applyAlignment="1">
      <alignment horizontal="center" vertical="center" wrapText="1" shrinkToFit="1"/>
    </xf>
    <xf numFmtId="0" fontId="17" fillId="7" borderId="14" xfId="0" applyFont="1" applyFill="1" applyBorder="1" applyAlignment="1">
      <alignment horizontal="center" vertical="center" wrapText="1" shrinkToFit="1"/>
    </xf>
    <xf numFmtId="0" fontId="17" fillId="7" borderId="13" xfId="0" applyFont="1" applyFill="1" applyBorder="1" applyAlignment="1">
      <alignment horizontal="center" vertical="center" wrapText="1" shrinkToFit="1"/>
    </xf>
    <xf numFmtId="176" fontId="33" fillId="2" borderId="7" xfId="0" applyNumberFormat="1" applyFont="1" applyFill="1" applyBorder="1" applyAlignment="1">
      <alignment horizontal="center" vertical="center" shrinkToFit="1"/>
    </xf>
    <xf numFmtId="0" fontId="15" fillId="2" borderId="11" xfId="0" applyFont="1" applyFill="1" applyBorder="1" applyAlignment="1">
      <alignment horizontal="center" vertical="center" shrinkToFit="1"/>
    </xf>
    <xf numFmtId="0" fontId="15" fillId="7" borderId="11" xfId="0" applyFont="1" applyFill="1" applyBorder="1" applyAlignment="1">
      <alignment horizontal="center" vertical="center" shrinkToFit="1"/>
    </xf>
    <xf numFmtId="0" fontId="15" fillId="8" borderId="40" xfId="0" applyFont="1" applyFill="1" applyBorder="1" applyAlignment="1">
      <alignment horizontal="center" vertical="center" wrapText="1" shrinkToFit="1"/>
    </xf>
    <xf numFmtId="0" fontId="15" fillId="10" borderId="10" xfId="0" applyFont="1" applyFill="1" applyBorder="1" applyAlignment="1">
      <alignment horizontal="center" vertical="center" wrapText="1" shrinkToFit="1"/>
    </xf>
    <xf numFmtId="0" fontId="15" fillId="5" borderId="10" xfId="0" applyFont="1" applyFill="1" applyBorder="1" applyAlignment="1">
      <alignment horizontal="center" vertical="center" wrapText="1" shrinkToFit="1"/>
    </xf>
    <xf numFmtId="0" fontId="15" fillId="7" borderId="40" xfId="0" applyFont="1" applyFill="1" applyBorder="1" applyAlignment="1">
      <alignment horizontal="center" vertical="center" wrapText="1" shrinkToFit="1"/>
    </xf>
    <xf numFmtId="0" fontId="15" fillId="9" borderId="10" xfId="0" applyFont="1" applyFill="1" applyBorder="1" applyAlignment="1">
      <alignment horizontal="center" vertical="center" wrapText="1" shrinkToFit="1"/>
    </xf>
    <xf numFmtId="0" fontId="15" fillId="4" borderId="27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 shrinkToFit="1"/>
    </xf>
    <xf numFmtId="0" fontId="15" fillId="8" borderId="41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36" fillId="2" borderId="0" xfId="0" applyFont="1" applyFill="1"/>
    <xf numFmtId="178" fontId="36" fillId="2" borderId="0" xfId="0" applyNumberFormat="1" applyFont="1" applyFill="1" applyAlignment="1">
      <alignment horizontal="center" vertical="center" shrinkToFit="1"/>
    </xf>
    <xf numFmtId="178" fontId="36" fillId="2" borderId="0" xfId="0" applyNumberFormat="1" applyFont="1" applyFill="1" applyAlignment="1">
      <alignment vertical="center" shrinkToFit="1"/>
    </xf>
    <xf numFmtId="178" fontId="36" fillId="2" borderId="0" xfId="0" applyNumberFormat="1" applyFont="1" applyFill="1" applyAlignment="1">
      <alignment horizontal="left" vertical="center" shrinkToFit="1"/>
    </xf>
    <xf numFmtId="0" fontId="37" fillId="2" borderId="0" xfId="0" applyFont="1" applyFill="1" applyAlignment="1">
      <alignment vertical="center"/>
    </xf>
    <xf numFmtId="38" fontId="38" fillId="2" borderId="10" xfId="1" applyFont="1" applyFill="1" applyBorder="1" applyAlignment="1">
      <alignment horizontal="center" vertical="center" shrinkToFit="1"/>
    </xf>
    <xf numFmtId="38" fontId="39" fillId="2" borderId="10" xfId="1" applyFont="1" applyFill="1" applyBorder="1" applyAlignment="1">
      <alignment horizontal="center" vertical="center" shrinkToFit="1"/>
    </xf>
    <xf numFmtId="0" fontId="15" fillId="8" borderId="55" xfId="0" applyFont="1" applyFill="1" applyBorder="1" applyAlignment="1">
      <alignment horizontal="center" vertical="center" wrapText="1" shrinkToFit="1"/>
    </xf>
    <xf numFmtId="0" fontId="15" fillId="8" borderId="56" xfId="0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57" xfId="0" applyFont="1" applyFill="1" applyBorder="1" applyAlignment="1">
      <alignment horizontal="center" vertical="center"/>
    </xf>
    <xf numFmtId="0" fontId="15" fillId="9" borderId="13" xfId="0" applyFont="1" applyFill="1" applyBorder="1" applyAlignment="1">
      <alignment horizontal="center" vertical="center" wrapText="1" shrinkToFit="1"/>
    </xf>
    <xf numFmtId="0" fontId="31" fillId="2" borderId="0" xfId="0" applyFont="1" applyFill="1" applyBorder="1" applyAlignment="1">
      <alignment shrinkToFit="1"/>
    </xf>
    <xf numFmtId="0" fontId="18" fillId="2" borderId="0" xfId="0" applyFont="1" applyFill="1" applyBorder="1" applyAlignment="1">
      <alignment vertical="center"/>
    </xf>
    <xf numFmtId="0" fontId="15" fillId="10" borderId="2" xfId="0" applyFont="1" applyFill="1" applyBorder="1" applyAlignment="1">
      <alignment horizontal="center" vertical="center" wrapText="1" shrinkToFit="1"/>
    </xf>
    <xf numFmtId="0" fontId="15" fillId="7" borderId="55" xfId="0" applyFont="1" applyFill="1" applyBorder="1" applyAlignment="1">
      <alignment horizontal="center" vertical="center" wrapText="1" shrinkToFit="1"/>
    </xf>
    <xf numFmtId="0" fontId="15" fillId="7" borderId="56" xfId="0" applyFont="1" applyFill="1" applyBorder="1" applyAlignment="1">
      <alignment horizontal="center" vertical="center" shrinkToFit="1"/>
    </xf>
    <xf numFmtId="0" fontId="15" fillId="10" borderId="13" xfId="0" applyFont="1" applyFill="1" applyBorder="1" applyAlignment="1">
      <alignment horizontal="center" vertical="center" wrapText="1" shrinkToFit="1"/>
    </xf>
    <xf numFmtId="0" fontId="15" fillId="9" borderId="2" xfId="0" applyFont="1" applyFill="1" applyBorder="1" applyAlignment="1">
      <alignment horizontal="center" vertical="center" wrapText="1" shrinkToFit="1"/>
    </xf>
    <xf numFmtId="0" fontId="15" fillId="9" borderId="32" xfId="0" applyFont="1" applyFill="1" applyBorder="1" applyAlignment="1">
      <alignment horizontal="center" vertical="center" shrinkToFit="1"/>
    </xf>
    <xf numFmtId="0" fontId="15" fillId="5" borderId="2" xfId="0" applyFont="1" applyFill="1" applyBorder="1" applyAlignment="1">
      <alignment horizontal="center" vertical="center" wrapText="1" shrinkToFit="1"/>
    </xf>
    <xf numFmtId="0" fontId="15" fillId="7" borderId="58" xfId="0" applyFont="1" applyFill="1" applyBorder="1" applyAlignment="1">
      <alignment horizontal="center" vertical="center" wrapText="1" shrinkToFit="1"/>
    </xf>
    <xf numFmtId="0" fontId="15" fillId="7" borderId="59" xfId="0" applyFont="1" applyFill="1" applyBorder="1" applyAlignment="1">
      <alignment horizontal="center" vertical="center" shrinkToFit="1"/>
    </xf>
    <xf numFmtId="0" fontId="15" fillId="9" borderId="14" xfId="0" applyFont="1" applyFill="1" applyBorder="1" applyAlignment="1">
      <alignment horizontal="center" vertical="center" wrapText="1" shrinkToFit="1"/>
    </xf>
    <xf numFmtId="0" fontId="15" fillId="10" borderId="14" xfId="0" applyFont="1" applyFill="1" applyBorder="1" applyAlignment="1">
      <alignment horizontal="center" vertical="center" wrapText="1" shrinkToFit="1"/>
    </xf>
    <xf numFmtId="0" fontId="14" fillId="2" borderId="46" xfId="0" applyFont="1" applyFill="1" applyBorder="1" applyAlignment="1">
      <alignment horizontal="center" vertical="center" shrinkToFit="1"/>
    </xf>
    <xf numFmtId="0" fontId="15" fillId="10" borderId="5" xfId="0" applyFont="1" applyFill="1" applyBorder="1" applyAlignment="1">
      <alignment horizontal="center" vertical="center" wrapText="1" shrinkToFit="1"/>
    </xf>
    <xf numFmtId="0" fontId="15" fillId="6" borderId="60" xfId="0" applyFont="1" applyFill="1" applyBorder="1" applyAlignment="1">
      <alignment horizontal="center" vertical="center" shrinkToFit="1"/>
    </xf>
    <xf numFmtId="0" fontId="14" fillId="2" borderId="45" xfId="0" applyFont="1" applyFill="1" applyBorder="1" applyAlignment="1">
      <alignment horizontal="center" vertical="center" shrinkToFit="1"/>
    </xf>
    <xf numFmtId="0" fontId="15" fillId="5" borderId="14" xfId="0" applyFont="1" applyFill="1" applyBorder="1" applyAlignment="1">
      <alignment horizontal="center" vertical="center" wrapText="1" shrinkToFit="1"/>
    </xf>
    <xf numFmtId="0" fontId="15" fillId="4" borderId="61" xfId="0" applyFont="1" applyFill="1" applyBorder="1" applyAlignment="1">
      <alignment horizontal="center" vertical="center" wrapText="1"/>
    </xf>
    <xf numFmtId="0" fontId="15" fillId="8" borderId="62" xfId="0" applyFont="1" applyFill="1" applyBorder="1" applyAlignment="1">
      <alignment horizontal="center" vertical="center"/>
    </xf>
    <xf numFmtId="0" fontId="15" fillId="7" borderId="48" xfId="0" applyFont="1" applyFill="1" applyBorder="1" applyAlignment="1">
      <alignment horizontal="center" vertical="center" wrapText="1" shrinkToFit="1"/>
    </xf>
    <xf numFmtId="0" fontId="15" fillId="7" borderId="64" xfId="0" applyFont="1" applyFill="1" applyBorder="1" applyAlignment="1">
      <alignment horizontal="center" vertical="center" wrapText="1" shrinkToFit="1"/>
    </xf>
    <xf numFmtId="0" fontId="15" fillId="7" borderId="65" xfId="0" applyFont="1" applyFill="1" applyBorder="1" applyAlignment="1">
      <alignment horizontal="center" vertical="center" shrinkToFit="1"/>
    </xf>
    <xf numFmtId="0" fontId="15" fillId="5" borderId="8" xfId="0" applyFont="1" applyFill="1" applyBorder="1" applyAlignment="1">
      <alignment horizontal="center" vertical="center" wrapText="1" shrinkToFit="1"/>
    </xf>
    <xf numFmtId="0" fontId="15" fillId="10" borderId="66" xfId="0" applyFont="1" applyFill="1" applyBorder="1" applyAlignment="1">
      <alignment horizontal="center" vertical="center" wrapText="1" shrinkToFit="1"/>
    </xf>
    <xf numFmtId="0" fontId="15" fillId="6" borderId="67" xfId="0" applyFont="1" applyFill="1" applyBorder="1" applyAlignment="1">
      <alignment horizontal="center" vertical="center" shrinkToFit="1"/>
    </xf>
    <xf numFmtId="38" fontId="40" fillId="2" borderId="10" xfId="1" applyFont="1" applyFill="1" applyBorder="1" applyAlignment="1">
      <alignment horizontal="center" vertical="center" shrinkToFit="1"/>
    </xf>
    <xf numFmtId="0" fontId="17" fillId="2" borderId="38" xfId="0" applyFont="1" applyFill="1" applyBorder="1" applyAlignment="1">
      <alignment horizontal="center" vertical="center" wrapText="1" shrinkToFit="1"/>
    </xf>
    <xf numFmtId="0" fontId="17" fillId="2" borderId="39" xfId="0" applyFont="1" applyFill="1" applyBorder="1" applyAlignment="1">
      <alignment horizontal="center" vertical="center"/>
    </xf>
    <xf numFmtId="0" fontId="17" fillId="2" borderId="39" xfId="0" applyFont="1" applyFill="1" applyBorder="1" applyAlignment="1">
      <alignment horizontal="center" vertical="center" shrinkToFit="1"/>
    </xf>
    <xf numFmtId="0" fontId="17" fillId="3" borderId="38" xfId="0" applyFont="1" applyFill="1" applyBorder="1" applyAlignment="1">
      <alignment horizontal="center" vertical="center" wrapText="1" shrinkToFit="1"/>
    </xf>
    <xf numFmtId="0" fontId="17" fillId="3" borderId="39" xfId="0" applyFont="1" applyFill="1" applyBorder="1" applyAlignment="1">
      <alignment horizontal="center" vertical="center" shrinkToFit="1"/>
    </xf>
    <xf numFmtId="0" fontId="17" fillId="3" borderId="68" xfId="0" applyFont="1" applyFill="1" applyBorder="1" applyAlignment="1">
      <alignment horizontal="center" vertical="center" wrapText="1" shrinkToFit="1"/>
    </xf>
    <xf numFmtId="0" fontId="15" fillId="2" borderId="69" xfId="0" applyFont="1" applyFill="1" applyBorder="1" applyAlignment="1">
      <alignment horizontal="center" vertical="center" shrinkToFit="1"/>
    </xf>
    <xf numFmtId="0" fontId="17" fillId="3" borderId="70" xfId="0" applyFont="1" applyFill="1" applyBorder="1" applyAlignment="1">
      <alignment horizontal="center" vertical="center" wrapText="1" shrinkToFit="1"/>
    </xf>
    <xf numFmtId="0" fontId="17" fillId="2" borderId="71" xfId="0" applyFont="1" applyFill="1" applyBorder="1" applyAlignment="1">
      <alignment horizontal="center" vertical="center" shrinkToFit="1"/>
    </xf>
    <xf numFmtId="0" fontId="8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/>
    </xf>
    <xf numFmtId="0" fontId="7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right" vertical="center" shrinkToFit="1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Alignment="1">
      <alignment vertical="top"/>
    </xf>
    <xf numFmtId="0" fontId="6" fillId="2" borderId="0" xfId="0" applyFont="1" applyFill="1" applyAlignment="1">
      <alignment horizontal="right" vertical="center"/>
    </xf>
    <xf numFmtId="180" fontId="17" fillId="2" borderId="0" xfId="0" applyNumberFormat="1" applyFont="1" applyFill="1" applyAlignment="1">
      <alignment horizontal="center" vertical="center" shrinkToFit="1"/>
    </xf>
    <xf numFmtId="178" fontId="14" fillId="2" borderId="0" xfId="0" applyNumberFormat="1" applyFont="1" applyFill="1" applyAlignment="1">
      <alignment horizontal="center" vertical="center" shrinkToFit="1"/>
    </xf>
    <xf numFmtId="178" fontId="23" fillId="2" borderId="0" xfId="0" applyNumberFormat="1" applyFont="1" applyFill="1" applyAlignment="1">
      <alignment horizontal="center" vertical="center" wrapText="1" shrinkToFit="1"/>
    </xf>
    <xf numFmtId="20" fontId="14" fillId="2" borderId="1" xfId="0" applyNumberFormat="1" applyFont="1" applyFill="1" applyBorder="1" applyAlignment="1">
      <alignment horizontal="center" vertical="center"/>
    </xf>
    <xf numFmtId="20" fontId="14" fillId="2" borderId="0" xfId="0" applyNumberFormat="1" applyFont="1" applyFill="1" applyAlignment="1">
      <alignment horizontal="center" vertical="center"/>
    </xf>
    <xf numFmtId="20" fontId="14" fillId="2" borderId="10" xfId="0" applyNumberFormat="1" applyFont="1" applyFill="1" applyBorder="1" applyAlignment="1">
      <alignment horizontal="center" vertical="center" shrinkToFit="1"/>
    </xf>
    <xf numFmtId="20" fontId="14" fillId="2" borderId="11" xfId="0" applyNumberFormat="1" applyFont="1" applyFill="1" applyBorder="1" applyAlignment="1">
      <alignment horizontal="center" vertical="center" shrinkToFit="1"/>
    </xf>
    <xf numFmtId="182" fontId="17" fillId="2" borderId="0" xfId="0" applyNumberFormat="1" applyFont="1" applyFill="1" applyAlignment="1">
      <alignment horizontal="center" vertical="center" shrinkToFit="1"/>
    </xf>
    <xf numFmtId="20" fontId="14" fillId="2" borderId="0" xfId="0" applyNumberFormat="1" applyFont="1" applyFill="1" applyAlignment="1">
      <alignment horizontal="center" vertical="center" shrinkToFit="1"/>
    </xf>
    <xf numFmtId="177" fontId="14" fillId="2" borderId="0" xfId="0" applyNumberFormat="1" applyFont="1" applyFill="1" applyAlignment="1">
      <alignment horizontal="center" vertical="center" shrinkToFit="1"/>
    </xf>
    <xf numFmtId="178" fontId="22" fillId="2" borderId="0" xfId="0" applyNumberFormat="1" applyFont="1" applyFill="1" applyAlignment="1">
      <alignment horizontal="center" wrapText="1" shrinkToFit="1"/>
    </xf>
    <xf numFmtId="0" fontId="25" fillId="12" borderId="33" xfId="0" applyFont="1" applyFill="1" applyBorder="1" applyAlignment="1">
      <alignment horizontal="center" vertical="center" shrinkToFit="1"/>
    </xf>
    <xf numFmtId="0" fontId="25" fillId="12" borderId="34" xfId="0" applyFont="1" applyFill="1" applyBorder="1" applyAlignment="1">
      <alignment horizontal="center" vertical="center" shrinkToFit="1"/>
    </xf>
    <xf numFmtId="0" fontId="25" fillId="12" borderId="35" xfId="0" applyFont="1" applyFill="1" applyBorder="1" applyAlignment="1">
      <alignment horizontal="center" vertical="center" shrinkToFit="1"/>
    </xf>
    <xf numFmtId="0" fontId="18" fillId="11" borderId="24" xfId="0" applyFont="1" applyFill="1" applyBorder="1" applyAlignment="1">
      <alignment horizontal="center" vertical="center" textRotation="255" shrinkToFit="1"/>
    </xf>
    <xf numFmtId="0" fontId="18" fillId="11" borderId="26" xfId="0" applyFont="1" applyFill="1" applyBorder="1" applyAlignment="1">
      <alignment horizontal="center" vertical="center" textRotation="255" shrinkToFit="1"/>
    </xf>
    <xf numFmtId="0" fontId="18" fillId="11" borderId="25" xfId="0" applyFont="1" applyFill="1" applyBorder="1" applyAlignment="1">
      <alignment horizontal="center" vertical="center" textRotation="255" shrinkToFit="1"/>
    </xf>
    <xf numFmtId="0" fontId="18" fillId="2" borderId="25" xfId="0" applyFont="1" applyFill="1" applyBorder="1" applyAlignment="1">
      <alignment horizontal="center" vertical="center" textRotation="255" shrinkToFit="1"/>
    </xf>
    <xf numFmtId="0" fontId="18" fillId="2" borderId="26" xfId="0" applyFont="1" applyFill="1" applyBorder="1" applyAlignment="1">
      <alignment horizontal="center" vertical="center" textRotation="255" shrinkToFit="1"/>
    </xf>
    <xf numFmtId="0" fontId="25" fillId="12" borderId="25" xfId="0" applyFont="1" applyFill="1" applyBorder="1" applyAlignment="1">
      <alignment horizontal="center" vertical="center" shrinkToFit="1"/>
    </xf>
    <xf numFmtId="0" fontId="25" fillId="12" borderId="26" xfId="0" applyFont="1" applyFill="1" applyBorder="1" applyAlignment="1">
      <alignment horizontal="center" vertical="center" shrinkToFit="1"/>
    </xf>
    <xf numFmtId="0" fontId="18" fillId="2" borderId="24" xfId="0" applyFont="1" applyFill="1" applyBorder="1" applyAlignment="1">
      <alignment horizontal="center" vertical="center" textRotation="255" shrinkToFit="1"/>
    </xf>
    <xf numFmtId="0" fontId="25" fillId="15" borderId="53" xfId="0" applyFont="1" applyFill="1" applyBorder="1" applyAlignment="1">
      <alignment horizontal="center" vertical="center" shrinkToFit="1"/>
    </xf>
    <xf numFmtId="0" fontId="25" fillId="15" borderId="34" xfId="0" applyFont="1" applyFill="1" applyBorder="1" applyAlignment="1">
      <alignment horizontal="center" vertical="center" shrinkToFit="1"/>
    </xf>
    <xf numFmtId="0" fontId="25" fillId="15" borderId="54" xfId="0" applyFont="1" applyFill="1" applyBorder="1" applyAlignment="1">
      <alignment horizontal="center" vertical="center" shrinkToFit="1"/>
    </xf>
    <xf numFmtId="0" fontId="18" fillId="2" borderId="0" xfId="0" applyFont="1" applyFill="1" applyAlignment="1">
      <alignment horizontal="center" vertical="center" shrinkToFit="1"/>
    </xf>
    <xf numFmtId="179" fontId="23" fillId="2" borderId="23" xfId="0" applyNumberFormat="1" applyFont="1" applyFill="1" applyBorder="1" applyAlignment="1">
      <alignment horizontal="right" vertical="center"/>
    </xf>
    <xf numFmtId="0" fontId="25" fillId="12" borderId="24" xfId="0" applyFont="1" applyFill="1" applyBorder="1" applyAlignment="1">
      <alignment horizontal="center" vertical="center" shrinkToFit="1"/>
    </xf>
    <xf numFmtId="0" fontId="25" fillId="15" borderId="33" xfId="0" applyFont="1" applyFill="1" applyBorder="1" applyAlignment="1">
      <alignment horizontal="center" vertical="center" shrinkToFit="1"/>
    </xf>
    <xf numFmtId="0" fontId="25" fillId="15" borderId="35" xfId="0" applyFont="1" applyFill="1" applyBorder="1" applyAlignment="1">
      <alignment horizontal="center" vertical="center" shrinkToFit="1"/>
    </xf>
    <xf numFmtId="0" fontId="32" fillId="2" borderId="0" xfId="0" applyFont="1" applyFill="1" applyAlignment="1">
      <alignment horizontal="center" vertical="top" wrapText="1"/>
    </xf>
    <xf numFmtId="0" fontId="32" fillId="2" borderId="0" xfId="0" applyFont="1" applyFill="1" applyAlignment="1">
      <alignment horizontal="center" vertical="top"/>
    </xf>
    <xf numFmtId="179" fontId="23" fillId="2" borderId="0" xfId="0" applyNumberFormat="1" applyFont="1" applyFill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14" borderId="43" xfId="0" applyFont="1" applyFill="1" applyBorder="1" applyAlignment="1">
      <alignment horizontal="center" vertical="center" shrinkToFit="1"/>
    </xf>
    <xf numFmtId="0" fontId="22" fillId="11" borderId="25" xfId="0" applyFont="1" applyFill="1" applyBorder="1" applyAlignment="1">
      <alignment horizontal="center" vertical="center" textRotation="255" shrinkToFit="1"/>
    </xf>
    <xf numFmtId="0" fontId="22" fillId="11" borderId="24" xfId="0" applyFont="1" applyFill="1" applyBorder="1" applyAlignment="1">
      <alignment horizontal="center" vertical="center" textRotation="255" shrinkToFit="1"/>
    </xf>
    <xf numFmtId="0" fontId="22" fillId="11" borderId="26" xfId="0" applyFont="1" applyFill="1" applyBorder="1" applyAlignment="1">
      <alignment horizontal="center" vertical="center" textRotation="255" shrinkToFit="1"/>
    </xf>
    <xf numFmtId="0" fontId="25" fillId="14" borderId="42" xfId="0" applyFont="1" applyFill="1" applyBorder="1" applyAlignment="1">
      <alignment horizontal="center" vertical="center" shrinkToFit="1"/>
    </xf>
    <xf numFmtId="0" fontId="25" fillId="14" borderId="44" xfId="0" applyFont="1" applyFill="1" applyBorder="1" applyAlignment="1">
      <alignment horizontal="center" vertical="center" shrinkToFit="1"/>
    </xf>
    <xf numFmtId="0" fontId="25" fillId="13" borderId="42" xfId="0" applyFont="1" applyFill="1" applyBorder="1" applyAlignment="1">
      <alignment horizontal="center" vertical="center" shrinkToFit="1"/>
    </xf>
    <xf numFmtId="0" fontId="25" fillId="13" borderId="43" xfId="0" applyFont="1" applyFill="1" applyBorder="1" applyAlignment="1">
      <alignment horizontal="center" vertical="center" shrinkToFit="1"/>
    </xf>
    <xf numFmtId="0" fontId="25" fillId="13" borderId="44" xfId="0" applyFont="1" applyFill="1" applyBorder="1" applyAlignment="1">
      <alignment horizontal="center" vertical="center" shrinkToFit="1"/>
    </xf>
    <xf numFmtId="0" fontId="25" fillId="12" borderId="36" xfId="0" applyFont="1" applyFill="1" applyBorder="1" applyAlignment="1">
      <alignment horizontal="center" vertical="center" shrinkToFit="1"/>
    </xf>
    <xf numFmtId="0" fontId="25" fillId="12" borderId="37" xfId="0" applyFont="1" applyFill="1" applyBorder="1" applyAlignment="1">
      <alignment horizontal="center" vertical="center" shrinkToFit="1"/>
    </xf>
    <xf numFmtId="0" fontId="25" fillId="12" borderId="63" xfId="0" applyFont="1" applyFill="1" applyBorder="1" applyAlignment="1">
      <alignment horizontal="center" vertical="center" shrinkToFit="1"/>
    </xf>
    <xf numFmtId="0" fontId="25" fillId="12" borderId="42" xfId="0" applyFont="1" applyFill="1" applyBorder="1" applyAlignment="1">
      <alignment horizontal="center" vertical="center" shrinkToFit="1"/>
    </xf>
    <xf numFmtId="0" fontId="25" fillId="12" borderId="43" xfId="0" applyFont="1" applyFill="1" applyBorder="1" applyAlignment="1">
      <alignment horizontal="center" vertical="center" shrinkToFit="1"/>
    </xf>
    <xf numFmtId="0" fontId="25" fillId="12" borderId="44" xfId="0" applyFont="1" applyFill="1" applyBorder="1" applyAlignment="1">
      <alignment horizontal="center" vertical="center" shrinkToFit="1"/>
    </xf>
    <xf numFmtId="179" fontId="23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vertical="top"/>
    </xf>
    <xf numFmtId="0" fontId="5" fillId="2" borderId="6" xfId="0" applyFont="1" applyFill="1" applyBorder="1" applyAlignment="1">
      <alignment vertical="top"/>
    </xf>
    <xf numFmtId="57" fontId="12" fillId="2" borderId="0" xfId="0" applyNumberFormat="1" applyFont="1" applyFill="1" applyAlignment="1">
      <alignment horizontal="center" vertical="center"/>
    </xf>
  </cellXfs>
  <cellStyles count="15">
    <cellStyle name="桁区切り" xfId="1" builtinId="6"/>
    <cellStyle name="桁区切り 2" xfId="2" xr:uid="{00000000-0005-0000-0000-000001000000}"/>
    <cellStyle name="桁区切り 2 2" xfId="11" xr:uid="{00000000-0005-0000-0000-000002000000}"/>
    <cellStyle name="桁区切り 3" xfId="3" xr:uid="{00000000-0005-0000-0000-000003000000}"/>
    <cellStyle name="桁区切り 4" xfId="14" xr:uid="{00000000-0005-0000-0000-000004000000}"/>
    <cellStyle name="通貨 2" xfId="4" xr:uid="{00000000-0005-0000-0000-000005000000}"/>
    <cellStyle name="標準" xfId="0" builtinId="0"/>
    <cellStyle name="標準 2" xfId="5" xr:uid="{00000000-0005-0000-0000-000007000000}"/>
    <cellStyle name="標準 2 2" xfId="6" xr:uid="{00000000-0005-0000-0000-000008000000}"/>
    <cellStyle name="標準 2 2 2" xfId="7" xr:uid="{00000000-0005-0000-0000-000009000000}"/>
    <cellStyle name="標準 2 2 3" xfId="8" xr:uid="{00000000-0005-0000-0000-00000A000000}"/>
    <cellStyle name="標準 3" xfId="9" xr:uid="{00000000-0005-0000-0000-00000B000000}"/>
    <cellStyle name="標準 4" xfId="10" xr:uid="{00000000-0005-0000-0000-00000C000000}"/>
    <cellStyle name="標準 5" xfId="12" xr:uid="{00000000-0005-0000-0000-00000D000000}"/>
    <cellStyle name="標準 5 2" xfId="13" xr:uid="{00000000-0005-0000-0000-00000E000000}"/>
  </cellStyles>
  <dxfs count="0"/>
  <tableStyles count="0" defaultTableStyle="TableStyleMedium2" defaultPivotStyle="PivotStyleLight16"/>
  <colors>
    <mruColors>
      <color rgb="FF99FF33"/>
      <color rgb="FFE1FFE1"/>
      <color rgb="FFFECEE8"/>
      <color rgb="FFD2FEE1"/>
      <color rgb="FFBFF7CB"/>
      <color rgb="FF0000FF"/>
      <color rgb="FFFFA3A3"/>
      <color rgb="FFFFCDCD"/>
      <color rgb="FFFFFFA7"/>
      <color rgb="FFF4FE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53339</xdr:colOff>
      <xdr:row>42</xdr:row>
      <xdr:rowOff>334494</xdr:rowOff>
    </xdr:from>
    <xdr:to>
      <xdr:col>27</xdr:col>
      <xdr:colOff>259080</xdr:colOff>
      <xdr:row>47</xdr:row>
      <xdr:rowOff>303006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D8091D44-D71B-442B-AB7A-0D4B35527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66" r="5211" b="21957"/>
        <a:stretch/>
      </xdr:blipFill>
      <xdr:spPr>
        <a:xfrm>
          <a:off x="5219699" y="19125414"/>
          <a:ext cx="4198621" cy="210211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283576</xdr:rowOff>
    </xdr:from>
    <xdr:to>
      <xdr:col>14</xdr:col>
      <xdr:colOff>24740</xdr:colOff>
      <xdr:row>47</xdr:row>
      <xdr:rowOff>182880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E375751F-77C9-4BB7-A3A2-41544C7B6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9"/>
        <a:stretch/>
      </xdr:blipFill>
      <xdr:spPr>
        <a:xfrm>
          <a:off x="38100" y="17169496"/>
          <a:ext cx="4954880" cy="4120784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15241</xdr:colOff>
      <xdr:row>37</xdr:row>
      <xdr:rowOff>320040</xdr:rowOff>
    </xdr:from>
    <xdr:to>
      <xdr:col>27</xdr:col>
      <xdr:colOff>243841</xdr:colOff>
      <xdr:row>41</xdr:row>
      <xdr:rowOff>149280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57B8AD7-FF39-437E-AB1A-BC50E8DA9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64" r="67612" b="55817"/>
        <a:stretch/>
      </xdr:blipFill>
      <xdr:spPr>
        <a:xfrm>
          <a:off x="5181601" y="17205960"/>
          <a:ext cx="4221480" cy="149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34</xdr:colOff>
      <xdr:row>3</xdr:row>
      <xdr:rowOff>260979</xdr:rowOff>
    </xdr:from>
    <xdr:to>
      <xdr:col>33</xdr:col>
      <xdr:colOff>3745</xdr:colOff>
      <xdr:row>5</xdr:row>
      <xdr:rowOff>247642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2BF9D649-0B41-4AFF-8AB1-FEC28457BAA9}"/>
            </a:ext>
          </a:extLst>
        </xdr:cNvPr>
        <xdr:cNvGrpSpPr/>
      </xdr:nvGrpSpPr>
      <xdr:grpSpPr>
        <a:xfrm>
          <a:off x="11719594" y="1998339"/>
          <a:ext cx="308511" cy="992503"/>
          <a:chOff x="13182600" y="1686253"/>
          <a:chExt cx="289558" cy="491086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245DC7F7-5F73-4AD8-8990-99736544F3E7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ACD9B9-220C-460F-AA29-37C5B5D6B1A3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8975B837-F5CC-4D19-826A-B1EF1D58620D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6</xdr:row>
      <xdr:rowOff>260979</xdr:rowOff>
    </xdr:from>
    <xdr:to>
      <xdr:col>33</xdr:col>
      <xdr:colOff>3745</xdr:colOff>
      <xdr:row>8</xdr:row>
      <xdr:rowOff>247642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10ED4194-9F70-42FA-944A-C84A49900C94}"/>
            </a:ext>
          </a:extLst>
        </xdr:cNvPr>
        <xdr:cNvGrpSpPr/>
      </xdr:nvGrpSpPr>
      <xdr:grpSpPr>
        <a:xfrm>
          <a:off x="11719594" y="3507099"/>
          <a:ext cx="308511" cy="992503"/>
          <a:chOff x="13182600" y="1686253"/>
          <a:chExt cx="289558" cy="491086"/>
        </a:xfrm>
      </xdr:grpSpPr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BD9CD1F7-79E0-4030-A25F-4F3E7F93783C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9C191D1-CC93-4553-BFA0-54645E207115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B20B8C5-892C-4B2F-B003-E914943C639F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9</xdr:row>
      <xdr:rowOff>260979</xdr:rowOff>
    </xdr:from>
    <xdr:to>
      <xdr:col>33</xdr:col>
      <xdr:colOff>3745</xdr:colOff>
      <xdr:row>11</xdr:row>
      <xdr:rowOff>247642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9180FAAF-B481-4F67-8346-A6B0B58755E1}"/>
            </a:ext>
          </a:extLst>
        </xdr:cNvPr>
        <xdr:cNvGrpSpPr/>
      </xdr:nvGrpSpPr>
      <xdr:grpSpPr>
        <a:xfrm>
          <a:off x="11719594" y="5015859"/>
          <a:ext cx="308511" cy="992503"/>
          <a:chOff x="13182600" y="1686253"/>
          <a:chExt cx="289558" cy="491086"/>
        </a:xfrm>
      </xdr:grpSpPr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85C48002-F27A-46D8-8CA2-3BA4149D2EE1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F904C86-72F4-4599-A62D-E65EBA36984A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9035CA0F-276A-43F4-9020-1BDB71A006CF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12</xdr:row>
      <xdr:rowOff>260979</xdr:rowOff>
    </xdr:from>
    <xdr:to>
      <xdr:col>33</xdr:col>
      <xdr:colOff>3745</xdr:colOff>
      <xdr:row>14</xdr:row>
      <xdr:rowOff>247642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148F7EB3-590E-4B3A-80C1-1B2EB0129D1E}"/>
            </a:ext>
          </a:extLst>
        </xdr:cNvPr>
        <xdr:cNvGrpSpPr/>
      </xdr:nvGrpSpPr>
      <xdr:grpSpPr>
        <a:xfrm>
          <a:off x="11719594" y="6524619"/>
          <a:ext cx="308511" cy="992503"/>
          <a:chOff x="13182600" y="1686253"/>
          <a:chExt cx="289558" cy="491086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CACED740-C532-4BC7-A94A-BFD5B312C5EF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9B4D7B80-BEB0-4CEC-97A6-C3D7202382B3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D8FFDD1C-FDDA-436B-99F5-300A21EDBBB0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15</xdr:row>
      <xdr:rowOff>260979</xdr:rowOff>
    </xdr:from>
    <xdr:to>
      <xdr:col>33</xdr:col>
      <xdr:colOff>3745</xdr:colOff>
      <xdr:row>17</xdr:row>
      <xdr:rowOff>247642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742BC318-2C54-4503-A2CF-3D71C45DCF99}"/>
            </a:ext>
          </a:extLst>
        </xdr:cNvPr>
        <xdr:cNvGrpSpPr/>
      </xdr:nvGrpSpPr>
      <xdr:grpSpPr>
        <a:xfrm>
          <a:off x="11719594" y="8033379"/>
          <a:ext cx="308511" cy="992503"/>
          <a:chOff x="13182600" y="1686253"/>
          <a:chExt cx="289558" cy="491086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C9E4A51A-3EC2-49FB-9ED5-ACB2E67D6BD8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14340888-F77A-47C3-AD41-36B994E39382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B8A19FAB-3F22-4467-B75C-6709BFE9EBED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18</xdr:row>
      <xdr:rowOff>260979</xdr:rowOff>
    </xdr:from>
    <xdr:to>
      <xdr:col>33</xdr:col>
      <xdr:colOff>3745</xdr:colOff>
      <xdr:row>20</xdr:row>
      <xdr:rowOff>247642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DBDFDB67-BB61-43A2-83F4-4A71FCAF1927}"/>
            </a:ext>
          </a:extLst>
        </xdr:cNvPr>
        <xdr:cNvGrpSpPr/>
      </xdr:nvGrpSpPr>
      <xdr:grpSpPr>
        <a:xfrm>
          <a:off x="11719594" y="9542139"/>
          <a:ext cx="308511" cy="992503"/>
          <a:chOff x="13182600" y="1686253"/>
          <a:chExt cx="289558" cy="491086"/>
        </a:xfrm>
      </xdr:grpSpPr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C0D67A88-FFE7-43B6-9DC8-8279C4C5D1A0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3CD94505-EE0C-4866-A4A9-C2B7125C1C9B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線コネクタ 24">
            <a:extLst>
              <a:ext uri="{FF2B5EF4-FFF2-40B4-BE49-F238E27FC236}">
                <a16:creationId xmlns:a16="http://schemas.microsoft.com/office/drawing/2014/main" id="{3CDA175A-856D-42D7-9C0D-ADED1D6C704E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21</xdr:row>
      <xdr:rowOff>260979</xdr:rowOff>
    </xdr:from>
    <xdr:to>
      <xdr:col>33</xdr:col>
      <xdr:colOff>3745</xdr:colOff>
      <xdr:row>23</xdr:row>
      <xdr:rowOff>247642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DF9E12D8-DB27-4AF7-861F-9033285E9146}"/>
            </a:ext>
          </a:extLst>
        </xdr:cNvPr>
        <xdr:cNvGrpSpPr/>
      </xdr:nvGrpSpPr>
      <xdr:grpSpPr>
        <a:xfrm>
          <a:off x="11719594" y="11050899"/>
          <a:ext cx="308511" cy="992503"/>
          <a:chOff x="13182600" y="1686253"/>
          <a:chExt cx="289558" cy="491086"/>
        </a:xfrm>
      </xdr:grpSpPr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94D59187-CFA5-4511-AD12-1C7C7636EBF5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674BF378-422B-4374-923E-BFB05B08DFE7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6694C5BC-7CD9-4767-8462-A1AA3EAAB7F4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24</xdr:row>
      <xdr:rowOff>260979</xdr:rowOff>
    </xdr:from>
    <xdr:to>
      <xdr:col>33</xdr:col>
      <xdr:colOff>3745</xdr:colOff>
      <xdr:row>26</xdr:row>
      <xdr:rowOff>247642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CC73D959-181B-4582-AD77-31A95019445C}"/>
            </a:ext>
          </a:extLst>
        </xdr:cNvPr>
        <xdr:cNvGrpSpPr/>
      </xdr:nvGrpSpPr>
      <xdr:grpSpPr>
        <a:xfrm>
          <a:off x="11719594" y="12559659"/>
          <a:ext cx="308511" cy="992503"/>
          <a:chOff x="13182600" y="1686253"/>
          <a:chExt cx="289558" cy="491086"/>
        </a:xfrm>
      </xdr:grpSpPr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0E2608E3-E458-436B-8592-A9FD6BD4D6F9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A2CC22AC-CE21-4B89-9F07-9C48656E76F4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直線コネクタ 32">
            <a:extLst>
              <a:ext uri="{FF2B5EF4-FFF2-40B4-BE49-F238E27FC236}">
                <a16:creationId xmlns:a16="http://schemas.microsoft.com/office/drawing/2014/main" id="{090FFA31-88D5-40E5-AA96-0A10AEA10898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27</xdr:row>
      <xdr:rowOff>260979</xdr:rowOff>
    </xdr:from>
    <xdr:to>
      <xdr:col>33</xdr:col>
      <xdr:colOff>3745</xdr:colOff>
      <xdr:row>29</xdr:row>
      <xdr:rowOff>247642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5AC4842B-74AB-42CF-9E7B-13D7511F42E8}"/>
            </a:ext>
          </a:extLst>
        </xdr:cNvPr>
        <xdr:cNvGrpSpPr/>
      </xdr:nvGrpSpPr>
      <xdr:grpSpPr>
        <a:xfrm>
          <a:off x="11719594" y="14068419"/>
          <a:ext cx="308511" cy="992503"/>
          <a:chOff x="13182600" y="1686253"/>
          <a:chExt cx="289558" cy="491086"/>
        </a:xfrm>
      </xdr:grpSpPr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2DA9A983-FD39-4FEF-80A8-638765C7B95E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1C8D70F2-F546-4837-9592-2924C3243AFF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0BEC1B90-599F-4085-8C4A-26FAD4221B31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30</xdr:row>
      <xdr:rowOff>260979</xdr:rowOff>
    </xdr:from>
    <xdr:to>
      <xdr:col>33</xdr:col>
      <xdr:colOff>3745</xdr:colOff>
      <xdr:row>32</xdr:row>
      <xdr:rowOff>247642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63C0192F-EE77-4FF4-82E2-50E43B1DAD3A}"/>
            </a:ext>
          </a:extLst>
        </xdr:cNvPr>
        <xdr:cNvGrpSpPr/>
      </xdr:nvGrpSpPr>
      <xdr:grpSpPr>
        <a:xfrm>
          <a:off x="11719594" y="15577179"/>
          <a:ext cx="308511" cy="992503"/>
          <a:chOff x="13182600" y="1686253"/>
          <a:chExt cx="289558" cy="491086"/>
        </a:xfrm>
      </xdr:grpSpPr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8075DB08-F35F-48E9-A14D-10397BEECFB1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899C3EA5-1110-43CA-AFC3-59578C136D82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26EB275B-B291-4735-B8C2-AB4380BC48FB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33</xdr:row>
      <xdr:rowOff>260979</xdr:rowOff>
    </xdr:from>
    <xdr:to>
      <xdr:col>33</xdr:col>
      <xdr:colOff>3745</xdr:colOff>
      <xdr:row>35</xdr:row>
      <xdr:rowOff>247642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68527C32-FF31-4E0F-B96F-12F0CF1F91E6}"/>
            </a:ext>
          </a:extLst>
        </xdr:cNvPr>
        <xdr:cNvGrpSpPr/>
      </xdr:nvGrpSpPr>
      <xdr:grpSpPr>
        <a:xfrm>
          <a:off x="11719594" y="17085939"/>
          <a:ext cx="308511" cy="992503"/>
          <a:chOff x="13182600" y="1686253"/>
          <a:chExt cx="289558" cy="491086"/>
        </a:xfrm>
      </xdr:grpSpPr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682D75D3-6EB6-4137-8F86-8DBDF39DC944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直線コネクタ 43">
            <a:extLst>
              <a:ext uri="{FF2B5EF4-FFF2-40B4-BE49-F238E27FC236}">
                <a16:creationId xmlns:a16="http://schemas.microsoft.com/office/drawing/2014/main" id="{31102FD9-AD74-4F1D-9143-612272BDED6F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直線コネクタ 44">
            <a:extLst>
              <a:ext uri="{FF2B5EF4-FFF2-40B4-BE49-F238E27FC236}">
                <a16:creationId xmlns:a16="http://schemas.microsoft.com/office/drawing/2014/main" id="{82C3946A-B6E2-424D-8D4B-A6B9E7767CEB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31</xdr:col>
      <xdr:colOff>34</xdr:colOff>
      <xdr:row>36</xdr:row>
      <xdr:rowOff>260979</xdr:rowOff>
    </xdr:from>
    <xdr:to>
      <xdr:col>33</xdr:col>
      <xdr:colOff>3745</xdr:colOff>
      <xdr:row>38</xdr:row>
      <xdr:rowOff>247642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8BA1E3D0-849C-4E7E-9652-1FDA4DE14AF7}"/>
            </a:ext>
          </a:extLst>
        </xdr:cNvPr>
        <xdr:cNvGrpSpPr/>
      </xdr:nvGrpSpPr>
      <xdr:grpSpPr>
        <a:xfrm>
          <a:off x="11719594" y="18594699"/>
          <a:ext cx="308511" cy="992503"/>
          <a:chOff x="13182600" y="1686253"/>
          <a:chExt cx="289558" cy="491086"/>
        </a:xfrm>
      </xdr:grpSpPr>
      <xdr:cxnSp macro="">
        <xdr:nvCxnSpPr>
          <xdr:cNvPr id="47" name="直線コネクタ 46">
            <a:extLst>
              <a:ext uri="{FF2B5EF4-FFF2-40B4-BE49-F238E27FC236}">
                <a16:creationId xmlns:a16="http://schemas.microsoft.com/office/drawing/2014/main" id="{CF1187F7-532F-4251-9C7A-8FF2B958915D}"/>
              </a:ext>
            </a:extLst>
          </xdr:cNvPr>
          <xdr:cNvCxnSpPr/>
        </xdr:nvCxnSpPr>
        <xdr:spPr>
          <a:xfrm flipV="1">
            <a:off x="13182600" y="1686253"/>
            <a:ext cx="289558" cy="24523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45D464EA-54D8-47F8-AB7E-BBFD771CCBDF}"/>
              </a:ext>
            </a:extLst>
          </xdr:cNvPr>
          <xdr:cNvCxnSpPr/>
        </xdr:nvCxnSpPr>
        <xdr:spPr>
          <a:xfrm flipV="1">
            <a:off x="13184479" y="1929440"/>
            <a:ext cx="285750" cy="1886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AE9FE98D-D835-4B1F-B5A8-99FF4EF3D1B9}"/>
              </a:ext>
            </a:extLst>
          </xdr:cNvPr>
          <xdr:cNvCxnSpPr/>
        </xdr:nvCxnSpPr>
        <xdr:spPr>
          <a:xfrm>
            <a:off x="13186432" y="1931369"/>
            <a:ext cx="283942" cy="24597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0A685-53D8-4CDA-98DF-753A0A5A9AD3}">
  <sheetPr>
    <pageSetUpPr fitToPage="1"/>
  </sheetPr>
  <dimension ref="A1:BG55"/>
  <sheetViews>
    <sheetView tabSelected="1" view="pageBreakPreview" zoomScale="50" zoomScaleNormal="50" zoomScaleSheetLayoutView="50" workbookViewId="0"/>
  </sheetViews>
  <sheetFormatPr defaultColWidth="9" defaultRowHeight="18" customHeight="1" x14ac:dyDescent="0.2"/>
  <cols>
    <col min="1" max="1" width="4.88671875" style="14" customWidth="1"/>
    <col min="2" max="2" width="5.109375" style="14" customWidth="1"/>
    <col min="3" max="3" width="9.77734375" style="23" customWidth="1"/>
    <col min="4" max="4" width="11.77734375" style="23" customWidth="1"/>
    <col min="5" max="8" width="0.88671875" style="14" customWidth="1"/>
    <col min="9" max="9" width="0.88671875" style="49" customWidth="1"/>
    <col min="10" max="11" width="9.6640625" style="20" customWidth="1"/>
    <col min="12" max="12" width="11.77734375" style="20" customWidth="1"/>
    <col min="13" max="13" width="2.88671875" style="14" customWidth="1"/>
    <col min="14" max="14" width="2.109375" style="14" customWidth="1"/>
    <col min="15" max="15" width="2.77734375" style="14" customWidth="1"/>
    <col min="16" max="16" width="1.88671875" style="14" customWidth="1"/>
    <col min="17" max="17" width="2.77734375" style="49" customWidth="1"/>
    <col min="18" max="18" width="4.6640625" style="20" customWidth="1"/>
    <col min="19" max="19" width="14.33203125" style="12" customWidth="1"/>
    <col min="20" max="20" width="9.77734375" style="12" customWidth="1"/>
    <col min="21" max="21" width="11.77734375" style="12" customWidth="1"/>
    <col min="22" max="22" width="1.77734375" style="14" customWidth="1"/>
    <col min="23" max="23" width="2.77734375" style="14" customWidth="1"/>
    <col min="24" max="24" width="1.88671875" style="14" customWidth="1"/>
    <col min="25" max="25" width="1.6640625" style="14" customWidth="1"/>
    <col min="26" max="26" width="3" style="14" customWidth="1"/>
    <col min="27" max="27" width="1.109375" style="49" customWidth="1"/>
    <col min="28" max="28" width="6.6640625" style="14" customWidth="1"/>
    <col min="29" max="29" width="11.33203125" style="12" customWidth="1"/>
    <col min="30" max="30" width="9.77734375" style="12" customWidth="1"/>
    <col min="31" max="31" width="11.77734375" style="12" customWidth="1"/>
    <col min="32" max="32" width="2.109375" style="20" customWidth="1"/>
    <col min="33" max="33" width="2.109375" style="12" customWidth="1"/>
    <col min="34" max="34" width="7.6640625" style="20" customWidth="1"/>
    <col min="35" max="35" width="9.77734375" style="20" customWidth="1"/>
    <col min="36" max="36" width="11.77734375" style="20" customWidth="1"/>
    <col min="37" max="37" width="9.77734375" style="20" customWidth="1"/>
    <col min="38" max="38" width="4.44140625" style="12" customWidth="1"/>
    <col min="39" max="39" width="55.5546875" style="12" customWidth="1"/>
    <col min="40" max="40" width="2.109375" style="20" customWidth="1"/>
    <col min="41" max="41" width="2.109375" style="12" customWidth="1"/>
    <col min="42" max="42" width="7.21875" style="20" customWidth="1"/>
    <col min="43" max="43" width="12.77734375" style="20" customWidth="1"/>
    <col min="44" max="44" width="22.77734375" style="21" customWidth="1"/>
    <col min="45" max="45" width="26.88671875" style="21" customWidth="1"/>
    <col min="46" max="46" width="3" style="21" customWidth="1"/>
    <col min="47" max="47" width="9" style="21"/>
    <col min="60" max="16384" width="9" style="20"/>
  </cols>
  <sheetData>
    <row r="1" spans="1:59" ht="32.4" customHeight="1" x14ac:dyDescent="1.1000000000000001">
      <c r="A1" s="47" t="s">
        <v>151</v>
      </c>
      <c r="B1" s="46"/>
      <c r="L1" s="45"/>
      <c r="S1" s="41"/>
      <c r="AC1" s="41"/>
      <c r="AD1" s="41"/>
      <c r="AE1" s="41"/>
      <c r="AK1" s="21"/>
      <c r="AL1" s="41"/>
      <c r="AR1" s="80"/>
      <c r="AS1"/>
      <c r="AT1"/>
      <c r="AU1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</row>
    <row r="2" spans="1:59" s="42" customFormat="1" ht="75.599999999999994" customHeight="1" x14ac:dyDescent="1.1000000000000001">
      <c r="A2" s="44"/>
      <c r="C2" s="41" t="s">
        <v>73</v>
      </c>
      <c r="D2" s="41"/>
      <c r="E2" s="50"/>
      <c r="F2" s="50"/>
      <c r="G2" s="50"/>
      <c r="H2" s="50"/>
      <c r="I2" s="51"/>
      <c r="J2" s="59"/>
      <c r="K2" s="259"/>
      <c r="L2" s="260"/>
      <c r="M2" s="50"/>
      <c r="N2" s="50"/>
      <c r="O2" s="50"/>
      <c r="P2" s="50"/>
      <c r="Q2" s="51"/>
      <c r="R2" s="41" t="s">
        <v>74</v>
      </c>
      <c r="S2" s="41"/>
      <c r="T2" s="75"/>
      <c r="U2" s="76"/>
      <c r="V2" s="50"/>
      <c r="W2" s="50"/>
      <c r="X2" s="50"/>
      <c r="Y2" s="50"/>
      <c r="Z2" s="50"/>
      <c r="AA2" s="51"/>
      <c r="AB2" s="85" t="s">
        <v>7</v>
      </c>
      <c r="AC2" s="41"/>
      <c r="AD2" s="75"/>
      <c r="AE2" s="76"/>
      <c r="AH2" s="63"/>
      <c r="AI2" s="259"/>
      <c r="AJ2" s="260"/>
      <c r="AK2" s="43"/>
      <c r="AL2" s="76"/>
    </row>
    <row r="3" spans="1:59" s="12" customFormat="1" ht="28.8" customHeight="1" thickBot="1" x14ac:dyDescent="0.4">
      <c r="A3" s="254" t="s">
        <v>141</v>
      </c>
      <c r="B3" s="254"/>
      <c r="C3" s="255">
        <v>3</v>
      </c>
      <c r="D3" s="255"/>
      <c r="E3" s="50"/>
      <c r="F3" s="14"/>
      <c r="G3" s="14"/>
      <c r="H3" s="14"/>
      <c r="I3" s="49"/>
      <c r="J3" s="60"/>
      <c r="K3" s="60"/>
      <c r="L3" s="60"/>
      <c r="M3" s="14"/>
      <c r="N3" s="14"/>
      <c r="O3" s="14"/>
      <c r="P3" s="14"/>
      <c r="Q3" s="49"/>
      <c r="R3" s="40" t="s">
        <v>19</v>
      </c>
      <c r="S3" s="39"/>
      <c r="T3" s="261">
        <v>3</v>
      </c>
      <c r="U3" s="261"/>
      <c r="V3" s="50"/>
      <c r="W3" s="14"/>
      <c r="X3" s="14"/>
      <c r="Y3" s="14"/>
      <c r="Z3" s="14"/>
      <c r="AA3" s="49"/>
      <c r="AB3" s="37" t="s">
        <v>19</v>
      </c>
      <c r="AC3" s="38"/>
      <c r="AD3" s="261">
        <v>1</v>
      </c>
      <c r="AE3" s="261"/>
      <c r="AF3" s="90"/>
      <c r="AH3" s="262" t="s">
        <v>27</v>
      </c>
      <c r="AI3" s="263"/>
      <c r="AJ3" s="263"/>
      <c r="AK3" s="21"/>
      <c r="AL3" s="90"/>
    </row>
    <row r="4" spans="1:59" ht="39.6" customHeight="1" thickTop="1" x14ac:dyDescent="0.2">
      <c r="A4" s="16">
        <v>1</v>
      </c>
      <c r="B4" s="250" t="s">
        <v>28</v>
      </c>
      <c r="C4" s="109" t="s">
        <v>84</v>
      </c>
      <c r="D4" s="110" t="s">
        <v>85</v>
      </c>
      <c r="F4" s="86" t="s">
        <v>28</v>
      </c>
      <c r="G4" s="86" t="s">
        <v>61</v>
      </c>
      <c r="H4" s="86">
        <v>1</v>
      </c>
      <c r="I4" s="87" t="s">
        <v>6</v>
      </c>
      <c r="J4" s="135" t="str">
        <f t="shared" ref="J4:J29" si="0">F4&amp;G4&amp;H4&amp;I4</f>
        <v>Ａ-1位</v>
      </c>
      <c r="K4" s="129" t="s">
        <v>84</v>
      </c>
      <c r="L4" s="110" t="s">
        <v>85</v>
      </c>
      <c r="M4" s="97" t="s">
        <v>16</v>
      </c>
      <c r="N4" s="86" t="s">
        <v>57</v>
      </c>
      <c r="O4" s="86" t="s">
        <v>61</v>
      </c>
      <c r="P4" s="86">
        <v>1</v>
      </c>
      <c r="Q4" s="87" t="s">
        <v>6</v>
      </c>
      <c r="R4" s="256" t="s">
        <v>8</v>
      </c>
      <c r="S4" s="64" t="str">
        <f>M4&amp;N4&amp;O4&amp;P4&amp;Q4</f>
        <v>①1位-1位</v>
      </c>
      <c r="T4" s="149" t="s">
        <v>146</v>
      </c>
      <c r="U4" s="150" t="s">
        <v>145</v>
      </c>
      <c r="W4" s="96"/>
      <c r="X4" s="86" t="str">
        <f>R4</f>
        <v>あ</v>
      </c>
      <c r="Y4" s="86" t="s">
        <v>61</v>
      </c>
      <c r="Z4" s="86">
        <v>1</v>
      </c>
      <c r="AA4" s="52" t="s">
        <v>6</v>
      </c>
      <c r="AB4" s="243" t="s">
        <v>55</v>
      </c>
      <c r="AC4" s="64" t="str">
        <f t="shared" ref="AC4:AC29" si="1">X4&amp;Y4&amp;Z4&amp;AA4</f>
        <v>あ-1位</v>
      </c>
      <c r="AD4" s="149" t="s">
        <v>146</v>
      </c>
      <c r="AE4" s="150" t="s">
        <v>145</v>
      </c>
      <c r="AH4" s="158" t="s">
        <v>61</v>
      </c>
      <c r="AI4" s="18" t="s">
        <v>146</v>
      </c>
      <c r="AJ4" s="159" t="s">
        <v>145</v>
      </c>
      <c r="AK4" s="21"/>
      <c r="AL4" s="48"/>
      <c r="AR4" s="80"/>
      <c r="AS4"/>
      <c r="AT4"/>
      <c r="AU4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</row>
    <row r="5" spans="1:59" ht="39.6" customHeight="1" thickBot="1" x14ac:dyDescent="0.25">
      <c r="A5" s="16">
        <v>2</v>
      </c>
      <c r="B5" s="246"/>
      <c r="C5" s="101" t="s">
        <v>44</v>
      </c>
      <c r="D5" s="111" t="s">
        <v>119</v>
      </c>
      <c r="F5" s="86" t="s">
        <v>29</v>
      </c>
      <c r="G5" s="86" t="s">
        <v>61</v>
      </c>
      <c r="H5" s="86">
        <v>1</v>
      </c>
      <c r="I5" s="87" t="s">
        <v>6</v>
      </c>
      <c r="J5" s="136" t="str">
        <f t="shared" si="0"/>
        <v>Ｂ-1位</v>
      </c>
      <c r="K5" s="130" t="s">
        <v>84</v>
      </c>
      <c r="L5" s="112" t="s">
        <v>86</v>
      </c>
      <c r="M5" s="97" t="s">
        <v>16</v>
      </c>
      <c r="N5" s="86" t="s">
        <v>57</v>
      </c>
      <c r="O5" s="86" t="s">
        <v>61</v>
      </c>
      <c r="P5" s="86">
        <v>3</v>
      </c>
      <c r="Q5" s="87" t="s">
        <v>6</v>
      </c>
      <c r="R5" s="248"/>
      <c r="S5" s="65" t="str">
        <f t="shared" ref="S5:S29" si="2">M5&amp;N5&amp;O5&amp;P5&amp;Q5</f>
        <v>①1位-3位</v>
      </c>
      <c r="T5" s="100" t="s">
        <v>84</v>
      </c>
      <c r="U5" s="112" t="s">
        <v>85</v>
      </c>
      <c r="W5" s="96"/>
      <c r="X5" s="86" t="str">
        <f>R9</f>
        <v>い</v>
      </c>
      <c r="Y5" s="86" t="s">
        <v>61</v>
      </c>
      <c r="Z5" s="86">
        <v>1</v>
      </c>
      <c r="AA5" s="52" t="s">
        <v>6</v>
      </c>
      <c r="AB5" s="245"/>
      <c r="AC5" s="66" t="str">
        <f t="shared" si="1"/>
        <v>い-1位</v>
      </c>
      <c r="AD5" s="119" t="s">
        <v>84</v>
      </c>
      <c r="AE5" s="120" t="s">
        <v>86</v>
      </c>
      <c r="AH5" s="158">
        <v>1</v>
      </c>
      <c r="AI5" s="100" t="s">
        <v>84</v>
      </c>
      <c r="AJ5" s="103" t="s">
        <v>86</v>
      </c>
      <c r="AK5" s="21"/>
      <c r="AL5" s="88"/>
      <c r="AR5" s="80"/>
      <c r="AS5"/>
      <c r="AT5"/>
      <c r="AU5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</row>
    <row r="6" spans="1:59" ht="39.6" customHeight="1" thickTop="1" thickBot="1" x14ac:dyDescent="0.25">
      <c r="A6" s="16">
        <v>3</v>
      </c>
      <c r="B6" s="246"/>
      <c r="C6" s="100" t="s">
        <v>18</v>
      </c>
      <c r="D6" s="112" t="s">
        <v>108</v>
      </c>
      <c r="F6" s="86" t="s">
        <v>30</v>
      </c>
      <c r="G6" s="86" t="s">
        <v>61</v>
      </c>
      <c r="H6" s="86">
        <v>1</v>
      </c>
      <c r="I6" s="87" t="s">
        <v>6</v>
      </c>
      <c r="J6" s="136" t="str">
        <f t="shared" si="0"/>
        <v>Ｃ-1位</v>
      </c>
      <c r="K6" s="130" t="s">
        <v>18</v>
      </c>
      <c r="L6" s="112" t="s">
        <v>105</v>
      </c>
      <c r="M6" s="97" t="s">
        <v>16</v>
      </c>
      <c r="N6" s="86" t="s">
        <v>57</v>
      </c>
      <c r="O6" s="86" t="s">
        <v>61</v>
      </c>
      <c r="P6" s="86">
        <v>5</v>
      </c>
      <c r="Q6" s="87" t="s">
        <v>6</v>
      </c>
      <c r="R6" s="248"/>
      <c r="S6" s="65" t="str">
        <f t="shared" si="2"/>
        <v>①1位-5位</v>
      </c>
      <c r="T6" s="100" t="s">
        <v>18</v>
      </c>
      <c r="U6" s="112" t="s">
        <v>111</v>
      </c>
      <c r="W6" s="96"/>
      <c r="X6" s="86" t="str">
        <f>X4</f>
        <v>あ</v>
      </c>
      <c r="Y6" s="86" t="s">
        <v>61</v>
      </c>
      <c r="Z6" s="86">
        <f>Z4+1</f>
        <v>2</v>
      </c>
      <c r="AA6" s="52" t="s">
        <v>6</v>
      </c>
      <c r="AB6" s="243" t="s">
        <v>54</v>
      </c>
      <c r="AC6" s="64" t="str">
        <f t="shared" si="1"/>
        <v>あ-2位</v>
      </c>
      <c r="AD6" s="109" t="s">
        <v>84</v>
      </c>
      <c r="AE6" s="110" t="s">
        <v>85</v>
      </c>
      <c r="AH6" s="74">
        <v>2</v>
      </c>
      <c r="AI6" s="100" t="s">
        <v>84</v>
      </c>
      <c r="AJ6" s="103" t="s">
        <v>85</v>
      </c>
      <c r="AK6" s="21"/>
      <c r="AL6" s="48"/>
      <c r="AR6" s="80"/>
      <c r="AS6"/>
      <c r="AT6"/>
      <c r="AU6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</row>
    <row r="7" spans="1:59" ht="39.6" customHeight="1" thickTop="1" thickBot="1" x14ac:dyDescent="0.25">
      <c r="A7" s="16">
        <v>4</v>
      </c>
      <c r="B7" s="247"/>
      <c r="C7" s="113" t="s">
        <v>69</v>
      </c>
      <c r="D7" s="114" t="s">
        <v>82</v>
      </c>
      <c r="F7" s="86" t="s">
        <v>31</v>
      </c>
      <c r="G7" s="86" t="s">
        <v>61</v>
      </c>
      <c r="H7" s="86">
        <v>1</v>
      </c>
      <c r="I7" s="87" t="s">
        <v>6</v>
      </c>
      <c r="J7" s="136" t="str">
        <f t="shared" si="0"/>
        <v>Ｄ-1位</v>
      </c>
      <c r="K7" s="131" t="s">
        <v>146</v>
      </c>
      <c r="L7" s="127" t="s">
        <v>145</v>
      </c>
      <c r="M7" s="97" t="s">
        <v>16</v>
      </c>
      <c r="N7" s="86" t="s">
        <v>58</v>
      </c>
      <c r="O7" s="86" t="s">
        <v>61</v>
      </c>
      <c r="P7" s="86">
        <v>2</v>
      </c>
      <c r="Q7" s="87" t="s">
        <v>6</v>
      </c>
      <c r="R7" s="248"/>
      <c r="S7" s="65" t="str">
        <f t="shared" si="2"/>
        <v>①2位-2位</v>
      </c>
      <c r="T7" s="148" t="s">
        <v>69</v>
      </c>
      <c r="U7" s="128" t="s">
        <v>81</v>
      </c>
      <c r="W7" s="96"/>
      <c r="X7" s="86" t="str">
        <f>X5</f>
        <v>い</v>
      </c>
      <c r="Y7" s="86" t="s">
        <v>61</v>
      </c>
      <c r="Z7" s="86">
        <f>Z5+1</f>
        <v>2</v>
      </c>
      <c r="AA7" s="52" t="s">
        <v>6</v>
      </c>
      <c r="AB7" s="244"/>
      <c r="AC7" s="73" t="str">
        <f t="shared" si="1"/>
        <v>い-2位</v>
      </c>
      <c r="AD7" s="117" t="s">
        <v>18</v>
      </c>
      <c r="AE7" s="118" t="s">
        <v>105</v>
      </c>
      <c r="AH7" s="74">
        <v>3</v>
      </c>
      <c r="AI7" s="100" t="s">
        <v>18</v>
      </c>
      <c r="AJ7" s="103" t="s">
        <v>105</v>
      </c>
      <c r="AK7" s="21"/>
      <c r="AL7" s="88"/>
      <c r="AR7" s="80"/>
      <c r="AS7"/>
      <c r="AT7"/>
      <c r="AU7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</row>
    <row r="8" spans="1:59" ht="39.6" customHeight="1" thickTop="1" thickBot="1" x14ac:dyDescent="0.25">
      <c r="A8" s="16">
        <v>5</v>
      </c>
      <c r="B8" s="246" t="s">
        <v>29</v>
      </c>
      <c r="C8" s="107" t="s">
        <v>84</v>
      </c>
      <c r="D8" s="115" t="s">
        <v>86</v>
      </c>
      <c r="F8" s="86" t="s">
        <v>36</v>
      </c>
      <c r="G8" s="86" t="s">
        <v>61</v>
      </c>
      <c r="H8" s="86">
        <v>1</v>
      </c>
      <c r="I8" s="87" t="s">
        <v>6</v>
      </c>
      <c r="J8" s="136" t="str">
        <f t="shared" si="0"/>
        <v>Ｅ-1位</v>
      </c>
      <c r="K8" s="132" t="s">
        <v>69</v>
      </c>
      <c r="L8" s="128" t="s">
        <v>80</v>
      </c>
      <c r="M8" s="97" t="s">
        <v>16</v>
      </c>
      <c r="N8" s="86" t="s">
        <v>58</v>
      </c>
      <c r="O8" s="86" t="s">
        <v>61</v>
      </c>
      <c r="P8" s="86">
        <v>3</v>
      </c>
      <c r="Q8" s="87" t="s">
        <v>6</v>
      </c>
      <c r="R8" s="249"/>
      <c r="S8" s="147" t="str">
        <f t="shared" si="2"/>
        <v>①2位-3位</v>
      </c>
      <c r="T8" s="123" t="s">
        <v>70</v>
      </c>
      <c r="U8" s="124" t="s">
        <v>116</v>
      </c>
      <c r="W8" s="96"/>
      <c r="X8" s="86" t="str">
        <f>X4</f>
        <v>あ</v>
      </c>
      <c r="Y8" s="86" t="s">
        <v>61</v>
      </c>
      <c r="Z8" s="86">
        <f t="shared" ref="Z8:Z11" si="3">Z6+1</f>
        <v>3</v>
      </c>
      <c r="AA8" s="52" t="s">
        <v>6</v>
      </c>
      <c r="AB8" s="245" t="s">
        <v>53</v>
      </c>
      <c r="AC8" s="70" t="str">
        <f t="shared" si="1"/>
        <v>あ-3位</v>
      </c>
      <c r="AD8" s="107" t="s">
        <v>18</v>
      </c>
      <c r="AE8" s="115" t="s">
        <v>111</v>
      </c>
      <c r="AH8" s="74">
        <v>4</v>
      </c>
      <c r="AI8" s="148" t="s">
        <v>69</v>
      </c>
      <c r="AJ8" s="160" t="s">
        <v>80</v>
      </c>
      <c r="AK8" s="21"/>
      <c r="AL8" s="48"/>
      <c r="AR8" s="80"/>
      <c r="AS8"/>
      <c r="AT8"/>
      <c r="AU8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</row>
    <row r="9" spans="1:59" ht="39.6" customHeight="1" thickTop="1" thickBot="1" x14ac:dyDescent="0.25">
      <c r="A9" s="16">
        <v>6</v>
      </c>
      <c r="B9" s="246"/>
      <c r="C9" s="101" t="s">
        <v>70</v>
      </c>
      <c r="D9" s="111" t="s">
        <v>143</v>
      </c>
      <c r="F9" s="86" t="s">
        <v>37</v>
      </c>
      <c r="G9" s="86" t="s">
        <v>61</v>
      </c>
      <c r="H9" s="86">
        <v>1</v>
      </c>
      <c r="I9" s="87" t="s">
        <v>6</v>
      </c>
      <c r="J9" s="138" t="str">
        <f t="shared" si="0"/>
        <v>Ｆ-1位</v>
      </c>
      <c r="K9" s="139" t="s">
        <v>18</v>
      </c>
      <c r="L9" s="120" t="s">
        <v>111</v>
      </c>
      <c r="M9" s="97" t="s">
        <v>16</v>
      </c>
      <c r="N9" s="86" t="s">
        <v>57</v>
      </c>
      <c r="O9" s="86" t="s">
        <v>61</v>
      </c>
      <c r="P9" s="86">
        <v>2</v>
      </c>
      <c r="Q9" s="87" t="s">
        <v>6</v>
      </c>
      <c r="R9" s="256" t="s">
        <v>9</v>
      </c>
      <c r="S9" s="64" t="str">
        <f t="shared" si="2"/>
        <v>①1位-2位</v>
      </c>
      <c r="T9" s="109" t="s">
        <v>84</v>
      </c>
      <c r="U9" s="110" t="s">
        <v>86</v>
      </c>
      <c r="W9" s="96"/>
      <c r="X9" s="86" t="str">
        <f>X5</f>
        <v>い</v>
      </c>
      <c r="Y9" s="86" t="s">
        <v>61</v>
      </c>
      <c r="Z9" s="86">
        <f t="shared" si="3"/>
        <v>3</v>
      </c>
      <c r="AA9" s="52" t="s">
        <v>6</v>
      </c>
      <c r="AB9" s="245"/>
      <c r="AC9" s="66" t="str">
        <f t="shared" si="1"/>
        <v>い-3位</v>
      </c>
      <c r="AD9" s="153" t="s">
        <v>69</v>
      </c>
      <c r="AE9" s="154" t="s">
        <v>80</v>
      </c>
      <c r="AH9" s="74">
        <v>5</v>
      </c>
      <c r="AI9" s="100" t="s">
        <v>18</v>
      </c>
      <c r="AJ9" s="103" t="s">
        <v>111</v>
      </c>
      <c r="AK9" s="21"/>
      <c r="AL9" s="88"/>
      <c r="AR9" s="80"/>
      <c r="AS9"/>
      <c r="AT9"/>
      <c r="AU9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</row>
    <row r="10" spans="1:59" ht="39.6" customHeight="1" thickTop="1" thickBot="1" x14ac:dyDescent="0.25">
      <c r="A10" s="16">
        <v>7</v>
      </c>
      <c r="B10" s="246"/>
      <c r="C10" s="102" t="s">
        <v>71</v>
      </c>
      <c r="D10" s="116" t="s">
        <v>67</v>
      </c>
      <c r="E10" s="15"/>
      <c r="F10" s="86" t="s">
        <v>28</v>
      </c>
      <c r="G10" s="86" t="s">
        <v>61</v>
      </c>
      <c r="H10" s="86">
        <f>H4+1</f>
        <v>2</v>
      </c>
      <c r="I10" s="87" t="s">
        <v>6</v>
      </c>
      <c r="J10" s="135" t="str">
        <f t="shared" si="0"/>
        <v>Ａ-2位</v>
      </c>
      <c r="K10" s="129" t="s">
        <v>18</v>
      </c>
      <c r="L10" s="110" t="s">
        <v>108</v>
      </c>
      <c r="M10" s="97" t="s">
        <v>16</v>
      </c>
      <c r="N10" s="86" t="s">
        <v>57</v>
      </c>
      <c r="O10" s="86" t="s">
        <v>61</v>
      </c>
      <c r="P10" s="86">
        <v>4</v>
      </c>
      <c r="Q10" s="87" t="s">
        <v>6</v>
      </c>
      <c r="R10" s="248"/>
      <c r="S10" s="65" t="str">
        <f t="shared" si="2"/>
        <v>①1位-4位</v>
      </c>
      <c r="T10" s="148" t="s">
        <v>69</v>
      </c>
      <c r="U10" s="128" t="s">
        <v>80</v>
      </c>
      <c r="V10" s="15"/>
      <c r="W10" s="96"/>
      <c r="X10" s="86" t="str">
        <f>X4</f>
        <v>あ</v>
      </c>
      <c r="Y10" s="86" t="s">
        <v>61</v>
      </c>
      <c r="Z10" s="86">
        <f t="shared" si="3"/>
        <v>4</v>
      </c>
      <c r="AA10" s="52" t="s">
        <v>6</v>
      </c>
      <c r="AB10" s="243" t="s">
        <v>52</v>
      </c>
      <c r="AC10" s="64" t="str">
        <f t="shared" si="1"/>
        <v>あ-4位</v>
      </c>
      <c r="AD10" s="125" t="s">
        <v>70</v>
      </c>
      <c r="AE10" s="126" t="s">
        <v>116</v>
      </c>
      <c r="AH10" s="175">
        <v>6</v>
      </c>
      <c r="AI10" s="101" t="s">
        <v>70</v>
      </c>
      <c r="AJ10" s="104" t="s">
        <v>113</v>
      </c>
      <c r="AK10" s="21"/>
      <c r="AL10" s="48"/>
      <c r="AR10" s="80"/>
      <c r="AS10"/>
      <c r="AT10"/>
      <c r="AU1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</row>
    <row r="11" spans="1:59" ht="39.6" customHeight="1" thickTop="1" thickBot="1" x14ac:dyDescent="0.25">
      <c r="A11" s="16">
        <v>8</v>
      </c>
      <c r="B11" s="246"/>
      <c r="C11" s="119" t="s">
        <v>18</v>
      </c>
      <c r="D11" s="120" t="s">
        <v>107</v>
      </c>
      <c r="F11" s="86" t="s">
        <v>29</v>
      </c>
      <c r="G11" s="86" t="s">
        <v>61</v>
      </c>
      <c r="H11" s="86">
        <f t="shared" ref="H11:H29" si="4">H5+1</f>
        <v>2</v>
      </c>
      <c r="I11" s="87" t="s">
        <v>6</v>
      </c>
      <c r="J11" s="136" t="str">
        <f t="shared" si="0"/>
        <v>Ｂ-2位</v>
      </c>
      <c r="K11" s="132" t="s">
        <v>71</v>
      </c>
      <c r="L11" s="128" t="s">
        <v>67</v>
      </c>
      <c r="M11" s="97" t="s">
        <v>16</v>
      </c>
      <c r="N11" s="86" t="s">
        <v>57</v>
      </c>
      <c r="O11" s="86" t="s">
        <v>72</v>
      </c>
      <c r="P11" s="86">
        <v>6</v>
      </c>
      <c r="Q11" s="87" t="s">
        <v>6</v>
      </c>
      <c r="R11" s="248"/>
      <c r="S11" s="66" t="str">
        <f t="shared" si="2"/>
        <v>①1位-6位</v>
      </c>
      <c r="T11" s="100" t="s">
        <v>18</v>
      </c>
      <c r="U11" s="112" t="s">
        <v>105</v>
      </c>
      <c r="W11" s="96"/>
      <c r="X11" s="86" t="str">
        <f>X5</f>
        <v>い</v>
      </c>
      <c r="Y11" s="86" t="s">
        <v>61</v>
      </c>
      <c r="Z11" s="86">
        <f t="shared" si="3"/>
        <v>4</v>
      </c>
      <c r="AA11" s="52" t="s">
        <v>6</v>
      </c>
      <c r="AB11" s="244"/>
      <c r="AC11" s="73" t="str">
        <f t="shared" si="1"/>
        <v>い-4位</v>
      </c>
      <c r="AD11" s="123" t="s">
        <v>70</v>
      </c>
      <c r="AE11" s="124" t="s">
        <v>113</v>
      </c>
      <c r="AH11" s="175">
        <v>7</v>
      </c>
      <c r="AI11" s="101" t="s">
        <v>70</v>
      </c>
      <c r="AJ11" s="104" t="s">
        <v>116</v>
      </c>
      <c r="AK11" s="21"/>
      <c r="AL11" s="88"/>
      <c r="AR11" s="80"/>
      <c r="AS11"/>
      <c r="AT11"/>
      <c r="AU11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</row>
    <row r="12" spans="1:59" ht="39.6" customHeight="1" thickTop="1" x14ac:dyDescent="0.2">
      <c r="A12" s="16">
        <v>9</v>
      </c>
      <c r="B12" s="250" t="s">
        <v>30</v>
      </c>
      <c r="C12" s="109" t="s">
        <v>18</v>
      </c>
      <c r="D12" s="110" t="s">
        <v>105</v>
      </c>
      <c r="F12" s="86" t="s">
        <v>30</v>
      </c>
      <c r="G12" s="86" t="s">
        <v>61</v>
      </c>
      <c r="H12" s="86">
        <f t="shared" si="4"/>
        <v>2</v>
      </c>
      <c r="I12" s="87" t="s">
        <v>6</v>
      </c>
      <c r="J12" s="136" t="str">
        <f t="shared" si="0"/>
        <v>Ｃ-2位</v>
      </c>
      <c r="K12" s="133" t="s">
        <v>70</v>
      </c>
      <c r="L12" s="111" t="s">
        <v>116</v>
      </c>
      <c r="M12" s="97" t="s">
        <v>16</v>
      </c>
      <c r="N12" s="86" t="s">
        <v>58</v>
      </c>
      <c r="O12" s="86" t="s">
        <v>61</v>
      </c>
      <c r="P12" s="86">
        <v>1</v>
      </c>
      <c r="Q12" s="87" t="s">
        <v>6</v>
      </c>
      <c r="R12" s="248"/>
      <c r="S12" s="65" t="str">
        <f t="shared" si="2"/>
        <v>①2位-1位</v>
      </c>
      <c r="T12" s="101" t="s">
        <v>70</v>
      </c>
      <c r="U12" s="111" t="s">
        <v>113</v>
      </c>
      <c r="W12" s="96"/>
      <c r="X12" s="86" t="str">
        <f>X6</f>
        <v>あ</v>
      </c>
      <c r="Y12" s="86" t="s">
        <v>61</v>
      </c>
      <c r="Z12" s="86">
        <v>5</v>
      </c>
      <c r="AA12" s="52" t="s">
        <v>6</v>
      </c>
      <c r="AB12" s="245" t="s">
        <v>51</v>
      </c>
      <c r="AC12" s="70" t="str">
        <f t="shared" si="1"/>
        <v>あ-5位</v>
      </c>
      <c r="AD12" s="151" t="s">
        <v>69</v>
      </c>
      <c r="AE12" s="152" t="s">
        <v>81</v>
      </c>
      <c r="AH12" s="175">
        <v>8</v>
      </c>
      <c r="AI12" s="100" t="s">
        <v>18</v>
      </c>
      <c r="AJ12" s="103" t="s">
        <v>109</v>
      </c>
      <c r="AK12" s="21"/>
      <c r="AL12" s="48"/>
      <c r="AR12" s="80"/>
      <c r="AS12"/>
      <c r="AT12"/>
      <c r="AU12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</row>
    <row r="13" spans="1:59" ht="39.6" customHeight="1" thickBot="1" x14ac:dyDescent="0.25">
      <c r="A13" s="16">
        <v>10</v>
      </c>
      <c r="B13" s="246"/>
      <c r="C13" s="100" t="s">
        <v>18</v>
      </c>
      <c r="D13" s="112" t="s">
        <v>104</v>
      </c>
      <c r="F13" s="86" t="s">
        <v>31</v>
      </c>
      <c r="G13" s="86" t="s">
        <v>61</v>
      </c>
      <c r="H13" s="86">
        <f t="shared" si="4"/>
        <v>2</v>
      </c>
      <c r="I13" s="87" t="s">
        <v>6</v>
      </c>
      <c r="J13" s="136" t="str">
        <f t="shared" si="0"/>
        <v>Ｄ-2位</v>
      </c>
      <c r="K13" s="130" t="s">
        <v>18</v>
      </c>
      <c r="L13" s="112" t="s">
        <v>109</v>
      </c>
      <c r="M13" s="97" t="s">
        <v>16</v>
      </c>
      <c r="N13" s="86" t="s">
        <v>58</v>
      </c>
      <c r="O13" s="86" t="s">
        <v>61</v>
      </c>
      <c r="P13" s="86">
        <v>4</v>
      </c>
      <c r="Q13" s="87" t="s">
        <v>6</v>
      </c>
      <c r="R13" s="248"/>
      <c r="S13" s="66" t="str">
        <f t="shared" si="2"/>
        <v>①2位-4位</v>
      </c>
      <c r="T13" s="119" t="s">
        <v>18</v>
      </c>
      <c r="U13" s="120" t="s">
        <v>109</v>
      </c>
      <c r="W13" s="96"/>
      <c r="X13" s="86" t="str">
        <f>X7</f>
        <v>い</v>
      </c>
      <c r="Y13" s="86" t="s">
        <v>61</v>
      </c>
      <c r="Z13" s="86">
        <v>5</v>
      </c>
      <c r="AA13" s="52" t="s">
        <v>6</v>
      </c>
      <c r="AB13" s="245"/>
      <c r="AC13" s="66" t="str">
        <f t="shared" si="1"/>
        <v>い-5位</v>
      </c>
      <c r="AD13" s="119" t="s">
        <v>18</v>
      </c>
      <c r="AE13" s="120" t="s">
        <v>109</v>
      </c>
      <c r="AH13" s="175">
        <v>9</v>
      </c>
      <c r="AI13" s="148" t="s">
        <v>69</v>
      </c>
      <c r="AJ13" s="160" t="s">
        <v>81</v>
      </c>
      <c r="AK13" s="21"/>
      <c r="AL13" s="88"/>
      <c r="AR13" s="80"/>
      <c r="AS13"/>
      <c r="AT13"/>
      <c r="AU13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</row>
    <row r="14" spans="1:59" ht="39.6" customHeight="1" thickTop="1" thickBot="1" x14ac:dyDescent="0.25">
      <c r="A14" s="16">
        <v>11</v>
      </c>
      <c r="B14" s="246"/>
      <c r="C14" s="102" t="s">
        <v>69</v>
      </c>
      <c r="D14" s="116" t="s">
        <v>79</v>
      </c>
      <c r="F14" s="86" t="s">
        <v>36</v>
      </c>
      <c r="G14" s="86" t="s">
        <v>61</v>
      </c>
      <c r="H14" s="86">
        <f t="shared" si="4"/>
        <v>2</v>
      </c>
      <c r="I14" s="87" t="s">
        <v>6</v>
      </c>
      <c r="J14" s="136" t="str">
        <f t="shared" si="0"/>
        <v>Ｅ-2位</v>
      </c>
      <c r="K14" s="133" t="s">
        <v>70</v>
      </c>
      <c r="L14" s="111" t="s">
        <v>113</v>
      </c>
      <c r="M14" s="97" t="s">
        <v>16</v>
      </c>
      <c r="N14" s="86" t="s">
        <v>58</v>
      </c>
      <c r="O14" s="86" t="s">
        <v>61</v>
      </c>
      <c r="P14" s="86">
        <v>5</v>
      </c>
      <c r="Q14" s="87" t="s">
        <v>6</v>
      </c>
      <c r="R14" s="257" t="s">
        <v>10</v>
      </c>
      <c r="S14" s="64" t="str">
        <f t="shared" si="2"/>
        <v>①2位-5位</v>
      </c>
      <c r="T14" s="109" t="s">
        <v>18</v>
      </c>
      <c r="U14" s="110" t="s">
        <v>108</v>
      </c>
      <c r="W14" s="96"/>
      <c r="X14" s="86" t="str">
        <f>R14</f>
        <v>う</v>
      </c>
      <c r="Y14" s="86" t="s">
        <v>61</v>
      </c>
      <c r="Z14" s="86">
        <v>1</v>
      </c>
      <c r="AA14" s="52" t="s">
        <v>6</v>
      </c>
      <c r="AB14" s="243" t="s">
        <v>50</v>
      </c>
      <c r="AC14" s="64" t="str">
        <f t="shared" si="1"/>
        <v>う-1位</v>
      </c>
      <c r="AD14" s="109" t="s">
        <v>18</v>
      </c>
      <c r="AE14" s="110" t="s">
        <v>108</v>
      </c>
      <c r="AH14" s="175">
        <v>10</v>
      </c>
      <c r="AI14" s="100" t="s">
        <v>18</v>
      </c>
      <c r="AJ14" s="103" t="s">
        <v>108</v>
      </c>
      <c r="AK14" s="21"/>
      <c r="AL14" s="48"/>
      <c r="AR14" s="80"/>
      <c r="AS14"/>
      <c r="AT14"/>
      <c r="AU14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</row>
    <row r="15" spans="1:59" ht="39.6" customHeight="1" thickTop="1" thickBot="1" x14ac:dyDescent="0.25">
      <c r="A15" s="16">
        <v>12</v>
      </c>
      <c r="B15" s="247"/>
      <c r="C15" s="123" t="s">
        <v>70</v>
      </c>
      <c r="D15" s="124" t="s">
        <v>116</v>
      </c>
      <c r="F15" s="86" t="s">
        <v>37</v>
      </c>
      <c r="G15" s="86" t="s">
        <v>61</v>
      </c>
      <c r="H15" s="86">
        <f t="shared" si="4"/>
        <v>2</v>
      </c>
      <c r="I15" s="87" t="s">
        <v>6</v>
      </c>
      <c r="J15" s="137" t="str">
        <f t="shared" si="0"/>
        <v>Ｆ-2位</v>
      </c>
      <c r="K15" s="143" t="s">
        <v>69</v>
      </c>
      <c r="L15" s="144" t="s">
        <v>81</v>
      </c>
      <c r="M15" s="97" t="s">
        <v>16</v>
      </c>
      <c r="N15" s="86" t="s">
        <v>59</v>
      </c>
      <c r="O15" s="86" t="s">
        <v>61</v>
      </c>
      <c r="P15" s="86">
        <v>1</v>
      </c>
      <c r="Q15" s="87" t="s">
        <v>6</v>
      </c>
      <c r="R15" s="252"/>
      <c r="S15" s="65" t="str">
        <f t="shared" si="2"/>
        <v>①3位-1位</v>
      </c>
      <c r="T15" s="100" t="s">
        <v>18</v>
      </c>
      <c r="U15" s="112" t="s">
        <v>110</v>
      </c>
      <c r="W15" s="96"/>
      <c r="X15" s="86" t="str">
        <f>R18</f>
        <v>え</v>
      </c>
      <c r="Y15" s="86" t="s">
        <v>61</v>
      </c>
      <c r="Z15" s="86">
        <v>1</v>
      </c>
      <c r="AA15" s="52" t="s">
        <v>6</v>
      </c>
      <c r="AB15" s="244"/>
      <c r="AC15" s="73" t="str">
        <f t="shared" si="1"/>
        <v>え-1位</v>
      </c>
      <c r="AD15" s="117" t="s">
        <v>18</v>
      </c>
      <c r="AE15" s="118" t="s">
        <v>106</v>
      </c>
      <c r="AH15" s="176">
        <v>11</v>
      </c>
      <c r="AI15" s="100" t="s">
        <v>18</v>
      </c>
      <c r="AJ15" s="103" t="s">
        <v>106</v>
      </c>
      <c r="AK15" s="21"/>
      <c r="AL15" s="88"/>
      <c r="AR15" s="80"/>
      <c r="AS15"/>
      <c r="AT15"/>
      <c r="AU15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</row>
    <row r="16" spans="1:59" ht="39.6" customHeight="1" thickTop="1" x14ac:dyDescent="0.2">
      <c r="A16" s="16">
        <v>13</v>
      </c>
      <c r="B16" s="246" t="s">
        <v>31</v>
      </c>
      <c r="C16" s="107" t="s">
        <v>18</v>
      </c>
      <c r="D16" s="115" t="s">
        <v>109</v>
      </c>
      <c r="F16" s="86" t="s">
        <v>28</v>
      </c>
      <c r="G16" s="86" t="s">
        <v>61</v>
      </c>
      <c r="H16" s="86">
        <f t="shared" si="4"/>
        <v>3</v>
      </c>
      <c r="I16" s="87" t="s">
        <v>6</v>
      </c>
      <c r="J16" s="140" t="str">
        <f t="shared" si="0"/>
        <v>Ａ-3位</v>
      </c>
      <c r="K16" s="141" t="s">
        <v>44</v>
      </c>
      <c r="L16" s="142" t="s">
        <v>119</v>
      </c>
      <c r="M16" s="97" t="s">
        <v>16</v>
      </c>
      <c r="N16" s="86" t="s">
        <v>59</v>
      </c>
      <c r="O16" s="86" t="s">
        <v>61</v>
      </c>
      <c r="P16" s="86">
        <v>3</v>
      </c>
      <c r="Q16" s="87" t="s">
        <v>6</v>
      </c>
      <c r="R16" s="252"/>
      <c r="S16" s="65" t="str">
        <f t="shared" si="2"/>
        <v>①3位-3位</v>
      </c>
      <c r="T16" s="148" t="s">
        <v>69</v>
      </c>
      <c r="U16" s="128" t="s">
        <v>79</v>
      </c>
      <c r="W16" s="96"/>
      <c r="X16" s="86" t="str">
        <f t="shared" ref="X16:X21" si="5">X14</f>
        <v>う</v>
      </c>
      <c r="Y16" s="86" t="s">
        <v>61</v>
      </c>
      <c r="Z16" s="86">
        <f t="shared" ref="Z16:Z21" si="6">Z14+1</f>
        <v>2</v>
      </c>
      <c r="AA16" s="52" t="s">
        <v>6</v>
      </c>
      <c r="AB16" s="245" t="s">
        <v>49</v>
      </c>
      <c r="AC16" s="70" t="str">
        <f t="shared" si="1"/>
        <v>う-2位</v>
      </c>
      <c r="AD16" s="107" t="s">
        <v>18</v>
      </c>
      <c r="AE16" s="115" t="s">
        <v>110</v>
      </c>
      <c r="AH16" s="176">
        <v>12</v>
      </c>
      <c r="AI16" s="100" t="s">
        <v>18</v>
      </c>
      <c r="AJ16" s="103" t="s">
        <v>107</v>
      </c>
      <c r="AK16" s="21"/>
      <c r="AL16" s="48"/>
      <c r="AR16" s="80"/>
      <c r="AS16"/>
      <c r="AT16"/>
      <c r="AU16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</row>
    <row r="17" spans="1:59" ht="39.6" customHeight="1" thickBot="1" x14ac:dyDescent="0.25">
      <c r="A17" s="16">
        <v>14</v>
      </c>
      <c r="B17" s="246"/>
      <c r="C17" s="101" t="s">
        <v>70</v>
      </c>
      <c r="D17" s="111" t="s">
        <v>115</v>
      </c>
      <c r="E17" s="15"/>
      <c r="F17" s="86" t="s">
        <v>29</v>
      </c>
      <c r="G17" s="86" t="s">
        <v>61</v>
      </c>
      <c r="H17" s="86">
        <f t="shared" si="4"/>
        <v>3</v>
      </c>
      <c r="I17" s="87" t="s">
        <v>6</v>
      </c>
      <c r="J17" s="136" t="str">
        <f t="shared" si="0"/>
        <v>Ｂ-3位</v>
      </c>
      <c r="K17" s="130" t="s">
        <v>18</v>
      </c>
      <c r="L17" s="112" t="s">
        <v>107</v>
      </c>
      <c r="M17" s="97" t="s">
        <v>16</v>
      </c>
      <c r="N17" s="86" t="s">
        <v>59</v>
      </c>
      <c r="O17" s="86" t="s">
        <v>61</v>
      </c>
      <c r="P17" s="86">
        <v>5</v>
      </c>
      <c r="Q17" s="87" t="s">
        <v>6</v>
      </c>
      <c r="R17" s="258"/>
      <c r="S17" s="73" t="str">
        <f t="shared" si="2"/>
        <v>①3位-5位</v>
      </c>
      <c r="T17" s="123" t="s">
        <v>44</v>
      </c>
      <c r="U17" s="124" t="s">
        <v>119</v>
      </c>
      <c r="V17" s="15"/>
      <c r="W17" s="96"/>
      <c r="X17" s="86" t="str">
        <f t="shared" si="5"/>
        <v>え</v>
      </c>
      <c r="Y17" s="86" t="s">
        <v>61</v>
      </c>
      <c r="Z17" s="86">
        <f t="shared" si="6"/>
        <v>2</v>
      </c>
      <c r="AA17" s="52" t="s">
        <v>6</v>
      </c>
      <c r="AB17" s="245"/>
      <c r="AC17" s="66" t="str">
        <f t="shared" si="1"/>
        <v>え-2位</v>
      </c>
      <c r="AD17" s="119" t="s">
        <v>18</v>
      </c>
      <c r="AE17" s="120" t="s">
        <v>107</v>
      </c>
      <c r="AH17" s="176">
        <v>13</v>
      </c>
      <c r="AI17" s="100" t="s">
        <v>18</v>
      </c>
      <c r="AJ17" s="103" t="s">
        <v>110</v>
      </c>
      <c r="AK17" s="21"/>
      <c r="AL17" s="88"/>
      <c r="AR17" s="80"/>
      <c r="AS17"/>
      <c r="AT17"/>
      <c r="AU17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</row>
    <row r="18" spans="1:59" ht="39.6" customHeight="1" thickTop="1" thickBot="1" x14ac:dyDescent="0.25">
      <c r="A18" s="16">
        <v>15</v>
      </c>
      <c r="B18" s="246"/>
      <c r="C18" s="102" t="s">
        <v>69</v>
      </c>
      <c r="D18" s="116" t="s">
        <v>83</v>
      </c>
      <c r="F18" s="86" t="s">
        <v>30</v>
      </c>
      <c r="G18" s="86" t="s">
        <v>61</v>
      </c>
      <c r="H18" s="86">
        <f t="shared" si="4"/>
        <v>3</v>
      </c>
      <c r="I18" s="87" t="s">
        <v>6</v>
      </c>
      <c r="J18" s="136" t="str">
        <f t="shared" si="0"/>
        <v>Ｃ-3位</v>
      </c>
      <c r="K18" s="132" t="s">
        <v>69</v>
      </c>
      <c r="L18" s="128" t="s">
        <v>79</v>
      </c>
      <c r="M18" s="97" t="s">
        <v>16</v>
      </c>
      <c r="N18" s="86" t="s">
        <v>58</v>
      </c>
      <c r="O18" s="86" t="s">
        <v>61</v>
      </c>
      <c r="P18" s="86">
        <v>6</v>
      </c>
      <c r="Q18" s="87" t="s">
        <v>6</v>
      </c>
      <c r="R18" s="251" t="s">
        <v>11</v>
      </c>
      <c r="S18" s="70" t="str">
        <f t="shared" si="2"/>
        <v>①2位-6位</v>
      </c>
      <c r="T18" s="151" t="s">
        <v>71</v>
      </c>
      <c r="U18" s="152" t="s">
        <v>67</v>
      </c>
      <c r="W18" s="96"/>
      <c r="X18" s="86" t="str">
        <f t="shared" si="5"/>
        <v>う</v>
      </c>
      <c r="Y18" s="86" t="s">
        <v>61</v>
      </c>
      <c r="Z18" s="86">
        <f t="shared" si="6"/>
        <v>3</v>
      </c>
      <c r="AA18" s="52" t="s">
        <v>6</v>
      </c>
      <c r="AB18" s="243" t="s">
        <v>48</v>
      </c>
      <c r="AC18" s="64" t="str">
        <f t="shared" si="1"/>
        <v>う-3位</v>
      </c>
      <c r="AD18" s="156" t="s">
        <v>69</v>
      </c>
      <c r="AE18" s="146" t="s">
        <v>79</v>
      </c>
      <c r="AH18" s="176">
        <v>14</v>
      </c>
      <c r="AI18" s="148" t="s">
        <v>69</v>
      </c>
      <c r="AJ18" s="160" t="s">
        <v>79</v>
      </c>
      <c r="AK18" s="21"/>
      <c r="AL18" s="48"/>
      <c r="AR18" s="80"/>
      <c r="AS18"/>
      <c r="AT18"/>
      <c r="AU18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</row>
    <row r="19" spans="1:59" ht="39.6" customHeight="1" thickTop="1" thickBot="1" x14ac:dyDescent="0.25">
      <c r="A19" s="16">
        <v>16</v>
      </c>
      <c r="B19" s="246"/>
      <c r="C19" s="121" t="s">
        <v>146</v>
      </c>
      <c r="D19" s="122" t="s">
        <v>145</v>
      </c>
      <c r="F19" s="86" t="s">
        <v>31</v>
      </c>
      <c r="G19" s="86" t="s">
        <v>61</v>
      </c>
      <c r="H19" s="86">
        <f t="shared" si="4"/>
        <v>3</v>
      </c>
      <c r="I19" s="87" t="s">
        <v>6</v>
      </c>
      <c r="J19" s="136" t="str">
        <f t="shared" si="0"/>
        <v>Ｄ-3位</v>
      </c>
      <c r="K19" s="132" t="s">
        <v>69</v>
      </c>
      <c r="L19" s="128" t="s">
        <v>83</v>
      </c>
      <c r="M19" s="97" t="s">
        <v>16</v>
      </c>
      <c r="N19" s="86" t="s">
        <v>59</v>
      </c>
      <c r="O19" s="86" t="s">
        <v>61</v>
      </c>
      <c r="P19" s="86">
        <v>2</v>
      </c>
      <c r="Q19" s="87" t="s">
        <v>6</v>
      </c>
      <c r="R19" s="252"/>
      <c r="S19" s="65" t="str">
        <f t="shared" si="2"/>
        <v>①3位-2位</v>
      </c>
      <c r="T19" s="100" t="s">
        <v>18</v>
      </c>
      <c r="U19" s="112" t="s">
        <v>106</v>
      </c>
      <c r="W19" s="96"/>
      <c r="X19" s="86" t="str">
        <f t="shared" si="5"/>
        <v>え</v>
      </c>
      <c r="Y19" s="86" t="s">
        <v>61</v>
      </c>
      <c r="Z19" s="86">
        <f t="shared" si="6"/>
        <v>3</v>
      </c>
      <c r="AA19" s="52" t="s">
        <v>6</v>
      </c>
      <c r="AB19" s="244"/>
      <c r="AC19" s="73" t="str">
        <f t="shared" si="1"/>
        <v>え-3位</v>
      </c>
      <c r="AD19" s="157" t="s">
        <v>71</v>
      </c>
      <c r="AE19" s="144" t="s">
        <v>67</v>
      </c>
      <c r="AH19" s="176">
        <v>15</v>
      </c>
      <c r="AI19" s="148" t="s">
        <v>71</v>
      </c>
      <c r="AJ19" s="160" t="s">
        <v>67</v>
      </c>
      <c r="AK19" s="21"/>
      <c r="AL19" s="88"/>
      <c r="AR19" s="80"/>
      <c r="AS19"/>
      <c r="AT19"/>
      <c r="AU19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</row>
    <row r="20" spans="1:59" ht="39.6" customHeight="1" thickTop="1" thickBot="1" x14ac:dyDescent="0.25">
      <c r="A20" s="16">
        <v>17</v>
      </c>
      <c r="B20" s="250" t="s">
        <v>36</v>
      </c>
      <c r="C20" s="125" t="s">
        <v>70</v>
      </c>
      <c r="D20" s="126" t="s">
        <v>113</v>
      </c>
      <c r="F20" s="86" t="s">
        <v>36</v>
      </c>
      <c r="G20" s="86" t="s">
        <v>61</v>
      </c>
      <c r="H20" s="86">
        <f t="shared" si="4"/>
        <v>3</v>
      </c>
      <c r="I20" s="87" t="s">
        <v>6</v>
      </c>
      <c r="J20" s="136" t="str">
        <f t="shared" si="0"/>
        <v>Ｅ-3位</v>
      </c>
      <c r="K20" s="130" t="s">
        <v>18</v>
      </c>
      <c r="L20" s="112" t="s">
        <v>110</v>
      </c>
      <c r="M20" s="97" t="s">
        <v>16</v>
      </c>
      <c r="N20" s="86" t="s">
        <v>59</v>
      </c>
      <c r="O20" s="86" t="s">
        <v>61</v>
      </c>
      <c r="P20" s="86">
        <v>4</v>
      </c>
      <c r="Q20" s="87" t="s">
        <v>6</v>
      </c>
      <c r="R20" s="252"/>
      <c r="S20" s="65" t="str">
        <f t="shared" si="2"/>
        <v>①3位-4位</v>
      </c>
      <c r="T20" s="100" t="s">
        <v>18</v>
      </c>
      <c r="U20" s="112" t="s">
        <v>107</v>
      </c>
      <c r="W20" s="96"/>
      <c r="X20" s="86" t="str">
        <f t="shared" si="5"/>
        <v>う</v>
      </c>
      <c r="Y20" s="86" t="s">
        <v>61</v>
      </c>
      <c r="Z20" s="86">
        <f t="shared" si="6"/>
        <v>4</v>
      </c>
      <c r="AA20" s="52" t="s">
        <v>6</v>
      </c>
      <c r="AB20" s="245" t="s">
        <v>47</v>
      </c>
      <c r="AC20" s="70" t="str">
        <f t="shared" si="1"/>
        <v>う-4位</v>
      </c>
      <c r="AD20" s="155" t="s">
        <v>44</v>
      </c>
      <c r="AE20" s="142" t="s">
        <v>119</v>
      </c>
      <c r="AH20" s="176">
        <v>16</v>
      </c>
      <c r="AI20" s="101" t="s">
        <v>44</v>
      </c>
      <c r="AJ20" s="104" t="s">
        <v>119</v>
      </c>
      <c r="AK20" s="80"/>
      <c r="AL20" s="48"/>
      <c r="AR20"/>
      <c r="AS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</row>
    <row r="21" spans="1:59" ht="39.6" customHeight="1" thickTop="1" thickBot="1" x14ac:dyDescent="0.25">
      <c r="A21" s="16">
        <v>18</v>
      </c>
      <c r="B21" s="246"/>
      <c r="C21" s="102" t="s">
        <v>69</v>
      </c>
      <c r="D21" s="116" t="s">
        <v>80</v>
      </c>
      <c r="F21" s="86" t="s">
        <v>37</v>
      </c>
      <c r="G21" s="86" t="s">
        <v>61</v>
      </c>
      <c r="H21" s="86">
        <f t="shared" si="4"/>
        <v>3</v>
      </c>
      <c r="I21" s="87" t="s">
        <v>6</v>
      </c>
      <c r="J21" s="138" t="str">
        <f t="shared" si="0"/>
        <v>Ｆ-3位</v>
      </c>
      <c r="K21" s="139" t="s">
        <v>18</v>
      </c>
      <c r="L21" s="120" t="s">
        <v>106</v>
      </c>
      <c r="M21" s="97" t="s">
        <v>16</v>
      </c>
      <c r="N21" s="86" t="s">
        <v>59</v>
      </c>
      <c r="O21" s="86" t="s">
        <v>61</v>
      </c>
      <c r="P21" s="86">
        <v>6</v>
      </c>
      <c r="Q21" s="87" t="s">
        <v>6</v>
      </c>
      <c r="R21" s="253"/>
      <c r="S21" s="66" t="str">
        <f t="shared" si="2"/>
        <v>①3位-6位</v>
      </c>
      <c r="T21" s="153" t="s">
        <v>69</v>
      </c>
      <c r="U21" s="154" t="s">
        <v>83</v>
      </c>
      <c r="W21" s="96"/>
      <c r="X21" s="86" t="str">
        <f t="shared" si="5"/>
        <v>え</v>
      </c>
      <c r="Y21" s="86" t="s">
        <v>61</v>
      </c>
      <c r="Z21" s="86">
        <f t="shared" si="6"/>
        <v>4</v>
      </c>
      <c r="AA21" s="52" t="s">
        <v>6</v>
      </c>
      <c r="AB21" s="245"/>
      <c r="AC21" s="66" t="str">
        <f t="shared" si="1"/>
        <v>え-4位</v>
      </c>
      <c r="AD21" s="153" t="s">
        <v>69</v>
      </c>
      <c r="AE21" s="154" t="s">
        <v>83</v>
      </c>
      <c r="AH21" s="176">
        <v>17</v>
      </c>
      <c r="AI21" s="148" t="s">
        <v>69</v>
      </c>
      <c r="AJ21" s="160" t="s">
        <v>83</v>
      </c>
      <c r="AK21" s="80"/>
      <c r="AL21" s="88"/>
      <c r="AR21"/>
      <c r="AS21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</row>
    <row r="22" spans="1:59" ht="39.6" customHeight="1" thickTop="1" x14ac:dyDescent="0.2">
      <c r="A22" s="16">
        <v>19</v>
      </c>
      <c r="B22" s="246"/>
      <c r="C22" s="100" t="s">
        <v>18</v>
      </c>
      <c r="D22" s="112" t="s">
        <v>110</v>
      </c>
      <c r="F22" s="86" t="s">
        <v>28</v>
      </c>
      <c r="G22" s="86" t="s">
        <v>61</v>
      </c>
      <c r="H22" s="86">
        <f t="shared" si="4"/>
        <v>4</v>
      </c>
      <c r="I22" s="87" t="s">
        <v>6</v>
      </c>
      <c r="J22" s="135" t="str">
        <f t="shared" si="0"/>
        <v>Ａ-4位</v>
      </c>
      <c r="K22" s="145" t="s">
        <v>69</v>
      </c>
      <c r="L22" s="146" t="s">
        <v>82</v>
      </c>
      <c r="M22" s="97" t="s">
        <v>16</v>
      </c>
      <c r="N22" s="86" t="s">
        <v>144</v>
      </c>
      <c r="O22" s="86" t="s">
        <v>61</v>
      </c>
      <c r="P22" s="86">
        <v>1</v>
      </c>
      <c r="Q22" s="87" t="s">
        <v>6</v>
      </c>
      <c r="R22" s="240" t="s">
        <v>12</v>
      </c>
      <c r="S22" s="64" t="str">
        <f t="shared" si="2"/>
        <v>①4,5位-1位</v>
      </c>
      <c r="T22" s="125" t="s">
        <v>70</v>
      </c>
      <c r="U22" s="126" t="s">
        <v>114</v>
      </c>
      <c r="W22" s="96"/>
      <c r="X22" s="86" t="str">
        <f>R22</f>
        <v>お</v>
      </c>
      <c r="Y22" s="86" t="s">
        <v>61</v>
      </c>
      <c r="Z22" s="86">
        <v>1</v>
      </c>
      <c r="AA22" s="52" t="s">
        <v>6</v>
      </c>
      <c r="AB22" s="243" t="s">
        <v>26</v>
      </c>
      <c r="AC22" s="64" t="str">
        <f t="shared" si="1"/>
        <v>お-1位</v>
      </c>
      <c r="AD22" s="109" t="s">
        <v>18</v>
      </c>
      <c r="AE22" s="110" t="s">
        <v>104</v>
      </c>
      <c r="AH22" s="176">
        <v>18</v>
      </c>
      <c r="AI22" s="101" t="s">
        <v>70</v>
      </c>
      <c r="AJ22" s="104" t="s">
        <v>143</v>
      </c>
      <c r="AK22" s="80"/>
      <c r="AL22" s="48"/>
      <c r="AR22"/>
      <c r="AS22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</row>
    <row r="23" spans="1:59" ht="39.6" customHeight="1" thickBot="1" x14ac:dyDescent="0.25">
      <c r="A23" s="16">
        <v>20</v>
      </c>
      <c r="B23" s="246"/>
      <c r="C23" s="101" t="s">
        <v>44</v>
      </c>
      <c r="D23" s="111" t="s">
        <v>117</v>
      </c>
      <c r="F23" s="86" t="s">
        <v>29</v>
      </c>
      <c r="G23" s="86" t="s">
        <v>61</v>
      </c>
      <c r="H23" s="86">
        <f t="shared" si="4"/>
        <v>4</v>
      </c>
      <c r="I23" s="87" t="s">
        <v>6</v>
      </c>
      <c r="J23" s="136" t="str">
        <f t="shared" si="0"/>
        <v>Ｂ-4位</v>
      </c>
      <c r="K23" s="133" t="s">
        <v>70</v>
      </c>
      <c r="L23" s="111" t="s">
        <v>143</v>
      </c>
      <c r="M23" s="97" t="s">
        <v>16</v>
      </c>
      <c r="N23" s="86" t="s">
        <v>144</v>
      </c>
      <c r="O23" s="86" t="s">
        <v>61</v>
      </c>
      <c r="P23" s="86">
        <v>3</v>
      </c>
      <c r="Q23" s="87" t="s">
        <v>6</v>
      </c>
      <c r="R23" s="241"/>
      <c r="S23" s="65" t="str">
        <f t="shared" si="2"/>
        <v>①4,5位-3位</v>
      </c>
      <c r="T23" s="100" t="s">
        <v>18</v>
      </c>
      <c r="U23" s="112" t="s">
        <v>104</v>
      </c>
      <c r="W23" s="96"/>
      <c r="X23" s="86" t="str">
        <f>R26</f>
        <v>か</v>
      </c>
      <c r="Y23" s="86" t="s">
        <v>61</v>
      </c>
      <c r="Z23" s="86">
        <v>1</v>
      </c>
      <c r="AA23" s="52" t="s">
        <v>6</v>
      </c>
      <c r="AB23" s="244"/>
      <c r="AC23" s="73" t="str">
        <f t="shared" si="1"/>
        <v>か-1位</v>
      </c>
      <c r="AD23" s="123" t="s">
        <v>70</v>
      </c>
      <c r="AE23" s="124" t="s">
        <v>143</v>
      </c>
      <c r="AH23" s="176">
        <v>19</v>
      </c>
      <c r="AI23" s="100" t="s">
        <v>18</v>
      </c>
      <c r="AJ23" s="103" t="s">
        <v>104</v>
      </c>
      <c r="AK23" s="80"/>
      <c r="AR23"/>
      <c r="AS23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</row>
    <row r="24" spans="1:59" ht="39.6" customHeight="1" thickTop="1" thickBot="1" x14ac:dyDescent="0.25">
      <c r="A24" s="16">
        <v>21</v>
      </c>
      <c r="B24" s="247"/>
      <c r="C24" s="117" t="s">
        <v>17</v>
      </c>
      <c r="D24" s="118" t="s">
        <v>112</v>
      </c>
      <c r="F24" s="86" t="s">
        <v>30</v>
      </c>
      <c r="G24" s="86" t="s">
        <v>61</v>
      </c>
      <c r="H24" s="86">
        <f t="shared" si="4"/>
        <v>4</v>
      </c>
      <c r="I24" s="87" t="s">
        <v>6</v>
      </c>
      <c r="J24" s="136" t="str">
        <f t="shared" si="0"/>
        <v>Ｃ-4位</v>
      </c>
      <c r="K24" s="130" t="s">
        <v>18</v>
      </c>
      <c r="L24" s="112" t="s">
        <v>104</v>
      </c>
      <c r="M24" s="97" t="s">
        <v>16</v>
      </c>
      <c r="N24" s="86" t="s">
        <v>144</v>
      </c>
      <c r="O24" s="86" t="s">
        <v>61</v>
      </c>
      <c r="P24" s="86">
        <v>5</v>
      </c>
      <c r="Q24" s="87" t="s">
        <v>6</v>
      </c>
      <c r="R24" s="241"/>
      <c r="S24" s="65" t="str">
        <f t="shared" si="2"/>
        <v>①4,5位-5位</v>
      </c>
      <c r="T24" s="101" t="s">
        <v>70</v>
      </c>
      <c r="U24" s="111" t="s">
        <v>115</v>
      </c>
      <c r="W24" s="96"/>
      <c r="X24" s="86" t="str">
        <f t="shared" ref="X24:X29" si="7">X22</f>
        <v>お</v>
      </c>
      <c r="Y24" s="86" t="s">
        <v>61</v>
      </c>
      <c r="Z24" s="86">
        <f t="shared" ref="Z24:Z29" si="8">Z22+1</f>
        <v>2</v>
      </c>
      <c r="AA24" s="52" t="s">
        <v>6</v>
      </c>
      <c r="AB24" s="245" t="s">
        <v>7</v>
      </c>
      <c r="AC24" s="70" t="str">
        <f t="shared" si="1"/>
        <v>お-2位</v>
      </c>
      <c r="AD24" s="155" t="s">
        <v>70</v>
      </c>
      <c r="AE24" s="142" t="s">
        <v>115</v>
      </c>
      <c r="AH24" s="176">
        <v>20</v>
      </c>
      <c r="AI24" s="101" t="s">
        <v>70</v>
      </c>
      <c r="AJ24" s="104" t="s">
        <v>115</v>
      </c>
      <c r="AK24" s="80"/>
      <c r="AR24"/>
      <c r="AS24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</row>
    <row r="25" spans="1:59" ht="39.6" customHeight="1" thickTop="1" thickBot="1" x14ac:dyDescent="0.25">
      <c r="A25" s="16">
        <v>22</v>
      </c>
      <c r="B25" s="246" t="s">
        <v>37</v>
      </c>
      <c r="C25" s="107" t="s">
        <v>18</v>
      </c>
      <c r="D25" s="115" t="s">
        <v>111</v>
      </c>
      <c r="F25" s="86" t="s">
        <v>31</v>
      </c>
      <c r="G25" s="86" t="s">
        <v>61</v>
      </c>
      <c r="H25" s="86">
        <f t="shared" si="4"/>
        <v>4</v>
      </c>
      <c r="I25" s="87" t="s">
        <v>6</v>
      </c>
      <c r="J25" s="136" t="str">
        <f t="shared" si="0"/>
        <v>Ｄ-4位</v>
      </c>
      <c r="K25" s="133" t="s">
        <v>70</v>
      </c>
      <c r="L25" s="111" t="s">
        <v>115</v>
      </c>
      <c r="M25" s="97" t="s">
        <v>16</v>
      </c>
      <c r="N25" s="86" t="s">
        <v>144</v>
      </c>
      <c r="O25" s="86" t="s">
        <v>61</v>
      </c>
      <c r="P25" s="86">
        <v>7</v>
      </c>
      <c r="Q25" s="87" t="s">
        <v>6</v>
      </c>
      <c r="R25" s="242"/>
      <c r="S25" s="73" t="str">
        <f t="shared" si="2"/>
        <v>①4,5位-7位</v>
      </c>
      <c r="T25" s="123" t="s">
        <v>44</v>
      </c>
      <c r="U25" s="124" t="s">
        <v>118</v>
      </c>
      <c r="W25" s="96"/>
      <c r="X25" s="86" t="str">
        <f t="shared" si="7"/>
        <v>か</v>
      </c>
      <c r="Y25" s="86" t="s">
        <v>61</v>
      </c>
      <c r="Z25" s="86">
        <f t="shared" si="8"/>
        <v>2</v>
      </c>
      <c r="AA25" s="52" t="s">
        <v>6</v>
      </c>
      <c r="AB25" s="245"/>
      <c r="AC25" s="66" t="str">
        <f t="shared" si="1"/>
        <v>か-2位</v>
      </c>
      <c r="AD25" s="153" t="s">
        <v>69</v>
      </c>
      <c r="AE25" s="154" t="s">
        <v>82</v>
      </c>
      <c r="AH25" s="176">
        <v>21</v>
      </c>
      <c r="AI25" s="148" t="s">
        <v>69</v>
      </c>
      <c r="AJ25" s="160" t="s">
        <v>82</v>
      </c>
      <c r="AK25" s="80"/>
      <c r="AR25"/>
      <c r="AS25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</row>
    <row r="26" spans="1:59" ht="39.6" customHeight="1" thickTop="1" thickBot="1" x14ac:dyDescent="0.25">
      <c r="A26" s="16">
        <v>23</v>
      </c>
      <c r="B26" s="246"/>
      <c r="C26" s="101" t="s">
        <v>70</v>
      </c>
      <c r="D26" s="111" t="s">
        <v>114</v>
      </c>
      <c r="F26" s="86" t="s">
        <v>36</v>
      </c>
      <c r="G26" s="86" t="s">
        <v>61</v>
      </c>
      <c r="H26" s="86">
        <f t="shared" si="4"/>
        <v>4</v>
      </c>
      <c r="I26" s="87" t="s">
        <v>6</v>
      </c>
      <c r="J26" s="136" t="str">
        <f t="shared" si="0"/>
        <v>Ｅ-4位</v>
      </c>
      <c r="K26" s="133" t="s">
        <v>44</v>
      </c>
      <c r="L26" s="111" t="s">
        <v>117</v>
      </c>
      <c r="M26" s="97" t="s">
        <v>16</v>
      </c>
      <c r="N26" s="86" t="s">
        <v>144</v>
      </c>
      <c r="O26" s="86" t="s">
        <v>61</v>
      </c>
      <c r="P26" s="86">
        <v>2</v>
      </c>
      <c r="Q26" s="87" t="s">
        <v>6</v>
      </c>
      <c r="R26" s="248" t="s">
        <v>13</v>
      </c>
      <c r="S26" s="70" t="str">
        <f t="shared" si="2"/>
        <v>①4,5位-2位</v>
      </c>
      <c r="T26" s="155" t="s">
        <v>44</v>
      </c>
      <c r="U26" s="142" t="s">
        <v>117</v>
      </c>
      <c r="W26" s="96"/>
      <c r="X26" s="86" t="str">
        <f t="shared" si="7"/>
        <v>お</v>
      </c>
      <c r="Y26" s="86" t="s">
        <v>61</v>
      </c>
      <c r="Z26" s="86">
        <f t="shared" si="8"/>
        <v>3</v>
      </c>
      <c r="AA26" s="52" t="s">
        <v>6</v>
      </c>
      <c r="AB26" s="243" t="s">
        <v>32</v>
      </c>
      <c r="AC26" s="64" t="str">
        <f t="shared" si="1"/>
        <v>お-3位</v>
      </c>
      <c r="AD26" s="125" t="s">
        <v>70</v>
      </c>
      <c r="AE26" s="126" t="s">
        <v>114</v>
      </c>
      <c r="AH26" s="176">
        <v>22</v>
      </c>
      <c r="AI26" s="101" t="s">
        <v>70</v>
      </c>
      <c r="AJ26" s="104" t="s">
        <v>114</v>
      </c>
      <c r="AK26" s="80"/>
      <c r="AR26"/>
      <c r="AS26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</row>
    <row r="27" spans="1:59" ht="39.6" customHeight="1" thickTop="1" thickBot="1" x14ac:dyDescent="0.25">
      <c r="A27" s="16">
        <v>24</v>
      </c>
      <c r="B27" s="246"/>
      <c r="C27" s="102" t="s">
        <v>69</v>
      </c>
      <c r="D27" s="116" t="s">
        <v>81</v>
      </c>
      <c r="F27" s="86" t="s">
        <v>37</v>
      </c>
      <c r="G27" s="86" t="s">
        <v>61</v>
      </c>
      <c r="H27" s="86">
        <f t="shared" si="4"/>
        <v>4</v>
      </c>
      <c r="I27" s="87" t="s">
        <v>6</v>
      </c>
      <c r="J27" s="136" t="str">
        <f t="shared" si="0"/>
        <v>Ｆ-4位</v>
      </c>
      <c r="K27" s="133" t="s">
        <v>70</v>
      </c>
      <c r="L27" s="111" t="s">
        <v>114</v>
      </c>
      <c r="M27" s="97" t="s">
        <v>16</v>
      </c>
      <c r="N27" s="86" t="s">
        <v>144</v>
      </c>
      <c r="O27" s="86" t="s">
        <v>61</v>
      </c>
      <c r="P27" s="86">
        <v>4</v>
      </c>
      <c r="Q27" s="87" t="s">
        <v>6</v>
      </c>
      <c r="R27" s="248"/>
      <c r="S27" s="65" t="str">
        <f t="shared" si="2"/>
        <v>①4,5位-4位</v>
      </c>
      <c r="T27" s="101" t="s">
        <v>70</v>
      </c>
      <c r="U27" s="111" t="s">
        <v>143</v>
      </c>
      <c r="W27" s="96"/>
      <c r="X27" s="86" t="str">
        <f t="shared" si="7"/>
        <v>か</v>
      </c>
      <c r="Y27" s="86" t="s">
        <v>61</v>
      </c>
      <c r="Z27" s="86">
        <f t="shared" si="8"/>
        <v>3</v>
      </c>
      <c r="AA27" s="52" t="s">
        <v>6</v>
      </c>
      <c r="AB27" s="244"/>
      <c r="AC27" s="73" t="str">
        <f t="shared" si="1"/>
        <v>か-3位</v>
      </c>
      <c r="AD27" s="123" t="s">
        <v>44</v>
      </c>
      <c r="AE27" s="124" t="s">
        <v>117</v>
      </c>
      <c r="AH27" s="176">
        <v>23</v>
      </c>
      <c r="AI27" s="101" t="s">
        <v>44</v>
      </c>
      <c r="AJ27" s="104" t="s">
        <v>117</v>
      </c>
      <c r="AK27" s="80"/>
      <c r="AR27"/>
      <c r="AS27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</row>
    <row r="28" spans="1:59" ht="39.6" customHeight="1" thickTop="1" x14ac:dyDescent="0.2">
      <c r="A28" s="16">
        <v>25</v>
      </c>
      <c r="B28" s="246"/>
      <c r="C28" s="101" t="s">
        <v>44</v>
      </c>
      <c r="D28" s="111" t="s">
        <v>118</v>
      </c>
      <c r="F28" s="86" t="s">
        <v>36</v>
      </c>
      <c r="G28" s="86" t="s">
        <v>61</v>
      </c>
      <c r="H28" s="86">
        <f t="shared" si="4"/>
        <v>5</v>
      </c>
      <c r="I28" s="87" t="s">
        <v>6</v>
      </c>
      <c r="J28" s="136" t="str">
        <f t="shared" si="0"/>
        <v>Ｅ-5位</v>
      </c>
      <c r="K28" s="130" t="s">
        <v>17</v>
      </c>
      <c r="L28" s="112" t="s">
        <v>112</v>
      </c>
      <c r="M28" s="97" t="s">
        <v>16</v>
      </c>
      <c r="N28" s="86" t="s">
        <v>144</v>
      </c>
      <c r="O28" s="86" t="s">
        <v>61</v>
      </c>
      <c r="P28" s="86">
        <v>6</v>
      </c>
      <c r="Q28" s="87" t="s">
        <v>6</v>
      </c>
      <c r="R28" s="248"/>
      <c r="S28" s="65" t="str">
        <f t="shared" si="2"/>
        <v>①4,5位-6位</v>
      </c>
      <c r="T28" s="148" t="s">
        <v>69</v>
      </c>
      <c r="U28" s="128" t="s">
        <v>82</v>
      </c>
      <c r="W28" s="96"/>
      <c r="X28" s="86" t="str">
        <f t="shared" si="7"/>
        <v>お</v>
      </c>
      <c r="Y28" s="86" t="s">
        <v>61</v>
      </c>
      <c r="Z28" s="86">
        <f t="shared" si="8"/>
        <v>4</v>
      </c>
      <c r="AA28" s="52" t="s">
        <v>6</v>
      </c>
      <c r="AB28" s="245" t="s">
        <v>16</v>
      </c>
      <c r="AC28" s="70" t="str">
        <f t="shared" si="1"/>
        <v>お-4位</v>
      </c>
      <c r="AD28" s="155" t="s">
        <v>44</v>
      </c>
      <c r="AE28" s="142" t="s">
        <v>118</v>
      </c>
      <c r="AH28" s="176">
        <v>24</v>
      </c>
      <c r="AI28" s="101" t="s">
        <v>44</v>
      </c>
      <c r="AJ28" s="104" t="s">
        <v>118</v>
      </c>
      <c r="AK28" s="21"/>
      <c r="AR28" s="80"/>
      <c r="AS28"/>
      <c r="AT28"/>
      <c r="AU28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</row>
    <row r="29" spans="1:59" ht="39.6" customHeight="1" thickBot="1" x14ac:dyDescent="0.25">
      <c r="A29" s="16">
        <v>26</v>
      </c>
      <c r="B29" s="247"/>
      <c r="C29" s="117" t="s">
        <v>18</v>
      </c>
      <c r="D29" s="118" t="s">
        <v>106</v>
      </c>
      <c r="F29" s="86" t="s">
        <v>37</v>
      </c>
      <c r="G29" s="86" t="s">
        <v>61</v>
      </c>
      <c r="H29" s="86">
        <f t="shared" si="4"/>
        <v>5</v>
      </c>
      <c r="I29" s="87" t="s">
        <v>6</v>
      </c>
      <c r="J29" s="137" t="str">
        <f t="shared" si="0"/>
        <v>Ｆ-5位</v>
      </c>
      <c r="K29" s="134" t="s">
        <v>44</v>
      </c>
      <c r="L29" s="124" t="s">
        <v>118</v>
      </c>
      <c r="M29" s="97" t="s">
        <v>16</v>
      </c>
      <c r="N29" s="86" t="s">
        <v>144</v>
      </c>
      <c r="O29" s="86" t="s">
        <v>61</v>
      </c>
      <c r="P29" s="86">
        <v>8</v>
      </c>
      <c r="Q29" s="87" t="s">
        <v>6</v>
      </c>
      <c r="R29" s="249"/>
      <c r="S29" s="73" t="str">
        <f t="shared" si="2"/>
        <v>①4,5位-8位</v>
      </c>
      <c r="T29" s="117" t="s">
        <v>17</v>
      </c>
      <c r="U29" s="118" t="s">
        <v>112</v>
      </c>
      <c r="W29" s="96"/>
      <c r="X29" s="86" t="str">
        <f t="shared" si="7"/>
        <v>か</v>
      </c>
      <c r="Y29" s="86" t="s">
        <v>61</v>
      </c>
      <c r="Z29" s="86">
        <f t="shared" si="8"/>
        <v>4</v>
      </c>
      <c r="AA29" s="52" t="s">
        <v>6</v>
      </c>
      <c r="AB29" s="244"/>
      <c r="AC29" s="73" t="str">
        <f t="shared" si="1"/>
        <v>か-4位</v>
      </c>
      <c r="AD29" s="117" t="s">
        <v>17</v>
      </c>
      <c r="AE29" s="118" t="s">
        <v>112</v>
      </c>
      <c r="AH29" s="176">
        <v>25</v>
      </c>
      <c r="AI29" s="100" t="s">
        <v>17</v>
      </c>
      <c r="AJ29" s="103" t="s">
        <v>112</v>
      </c>
      <c r="AK29" s="21"/>
      <c r="AR29" s="80"/>
      <c r="AS29"/>
      <c r="AT29"/>
      <c r="AU29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</row>
    <row r="30" spans="1:59" ht="22.8" customHeight="1" thickTop="1" x14ac:dyDescent="0.2">
      <c r="AF30" s="35"/>
      <c r="AG30" s="17"/>
      <c r="AK30" s="21"/>
      <c r="AM30" s="20"/>
      <c r="AR30" s="80"/>
      <c r="AS30"/>
      <c r="AT30"/>
      <c r="AU3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</row>
    <row r="31" spans="1:59" ht="19.8" customHeight="1" x14ac:dyDescent="0.2">
      <c r="C31" s="28" t="s">
        <v>21</v>
      </c>
      <c r="D31" s="230">
        <f>6*4+10*2</f>
        <v>44</v>
      </c>
      <c r="E31" s="230"/>
      <c r="F31" s="230"/>
      <c r="G31" s="230"/>
      <c r="H31" s="230"/>
      <c r="I31" s="230"/>
      <c r="J31" s="94"/>
      <c r="K31" s="94"/>
      <c r="L31" s="94"/>
      <c r="M31" s="53"/>
      <c r="N31" s="54"/>
      <c r="O31" s="54"/>
      <c r="P31" s="54"/>
      <c r="Q31" s="56"/>
      <c r="S31" s="28" t="s">
        <v>21</v>
      </c>
      <c r="T31" s="230">
        <f>6*4+10*2</f>
        <v>44</v>
      </c>
      <c r="U31" s="230"/>
      <c r="V31" s="54"/>
      <c r="W31" s="54"/>
      <c r="X31" s="53"/>
      <c r="Y31" s="53"/>
      <c r="Z31" s="53"/>
      <c r="AA31" s="52"/>
      <c r="AC31" s="28" t="s">
        <v>21</v>
      </c>
      <c r="AD31" s="230">
        <v>13</v>
      </c>
      <c r="AE31" s="230"/>
      <c r="AF31" s="12"/>
      <c r="AJ31" s="80"/>
      <c r="AK31" s="94"/>
      <c r="AN31" s="12"/>
      <c r="AO31" s="20"/>
      <c r="AR31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</row>
    <row r="32" spans="1:59" s="12" customFormat="1" ht="19.95" customHeight="1" x14ac:dyDescent="0.2">
      <c r="A32" s="30"/>
      <c r="B32" s="17"/>
      <c r="C32" s="28" t="s">
        <v>5</v>
      </c>
      <c r="D32" s="238">
        <f>D31/6</f>
        <v>7.333333333333333</v>
      </c>
      <c r="E32" s="238"/>
      <c r="F32" s="14"/>
      <c r="G32" s="14"/>
      <c r="H32" s="14"/>
      <c r="I32" s="49"/>
      <c r="K32" s="239"/>
      <c r="L32" s="239"/>
      <c r="M32" s="14"/>
      <c r="N32" s="14"/>
      <c r="O32" s="14"/>
      <c r="P32" s="14"/>
      <c r="Q32" s="49"/>
      <c r="S32" s="28" t="s">
        <v>5</v>
      </c>
      <c r="T32" s="238">
        <f>T31/6</f>
        <v>7.333333333333333</v>
      </c>
      <c r="U32" s="238"/>
      <c r="V32" s="14"/>
      <c r="W32" s="58"/>
      <c r="X32" s="14"/>
      <c r="Y32" s="14"/>
      <c r="Z32" s="14"/>
      <c r="AA32" s="49"/>
      <c r="AB32" s="27"/>
      <c r="AC32" s="28" t="s">
        <v>5</v>
      </c>
      <c r="AD32" s="238">
        <f>AD31/6</f>
        <v>2.1666666666666665</v>
      </c>
      <c r="AE32" s="238"/>
      <c r="AH32" s="231">
        <f>D31+T31+AD31</f>
        <v>101</v>
      </c>
      <c r="AI32" s="231"/>
      <c r="AJ32" s="231"/>
      <c r="AK32" s="91"/>
      <c r="AM32" s="24"/>
    </row>
    <row r="33" spans="1:59" s="17" customFormat="1" ht="19.95" customHeight="1" x14ac:dyDescent="0.2">
      <c r="A33" s="13"/>
      <c r="B33" s="12"/>
      <c r="C33" s="28" t="s">
        <v>4</v>
      </c>
      <c r="D33" s="237">
        <v>7.1759259259259259E-3</v>
      </c>
      <c r="E33" s="237"/>
      <c r="F33" s="14"/>
      <c r="G33" s="14"/>
      <c r="H33" s="14"/>
      <c r="I33" s="49"/>
      <c r="J33" s="12"/>
      <c r="K33" s="239"/>
      <c r="L33" s="239"/>
      <c r="M33" s="14"/>
      <c r="N33" s="14"/>
      <c r="O33" s="14"/>
      <c r="P33" s="14"/>
      <c r="Q33" s="49"/>
      <c r="R33" s="12"/>
      <c r="S33" s="28" t="s">
        <v>4</v>
      </c>
      <c r="T33" s="237">
        <v>7.8125E-3</v>
      </c>
      <c r="U33" s="237"/>
      <c r="V33" s="14"/>
      <c r="W33" s="54"/>
      <c r="X33" s="14"/>
      <c r="Y33" s="14"/>
      <c r="Z33" s="14"/>
      <c r="AA33" s="49"/>
      <c r="AB33" s="27"/>
      <c r="AC33" s="28" t="s">
        <v>4</v>
      </c>
      <c r="AD33" s="237">
        <v>9.0277777777777787E-3</v>
      </c>
      <c r="AE33" s="237"/>
      <c r="AF33" s="12"/>
      <c r="AH33" s="231"/>
      <c r="AI33" s="231"/>
      <c r="AJ33" s="231"/>
      <c r="AK33" s="92"/>
      <c r="AM33" s="24"/>
      <c r="AN33" s="24"/>
      <c r="AO33" s="24"/>
      <c r="AP33" s="24"/>
    </row>
    <row r="34" spans="1:59" s="17" customFormat="1" ht="19.95" customHeight="1" x14ac:dyDescent="0.2">
      <c r="A34" s="13"/>
      <c r="B34" s="12"/>
      <c r="C34" s="28" t="s">
        <v>3</v>
      </c>
      <c r="D34" s="32">
        <f>D32*D33</f>
        <v>5.2623456790123452E-2</v>
      </c>
      <c r="E34" s="14"/>
      <c r="F34" s="14"/>
      <c r="G34" s="14"/>
      <c r="H34" s="14"/>
      <c r="I34" s="49"/>
      <c r="J34" s="12"/>
      <c r="K34" s="239"/>
      <c r="L34" s="239"/>
      <c r="M34" s="14"/>
      <c r="N34" s="55"/>
      <c r="O34" s="55"/>
      <c r="P34" s="55"/>
      <c r="Q34" s="57"/>
      <c r="R34" s="12"/>
      <c r="S34" s="28" t="s">
        <v>3</v>
      </c>
      <c r="T34" s="232">
        <f>T32*T33</f>
        <v>5.7291666666666664E-2</v>
      </c>
      <c r="U34" s="232"/>
      <c r="V34" s="14"/>
      <c r="W34" s="54"/>
      <c r="X34" s="14"/>
      <c r="Y34" s="14"/>
      <c r="Z34" s="14"/>
      <c r="AA34" s="49"/>
      <c r="AB34" s="27"/>
      <c r="AC34" s="28" t="s">
        <v>3</v>
      </c>
      <c r="AD34" s="233">
        <f>AD32*AD33</f>
        <v>1.9560185185185187E-2</v>
      </c>
      <c r="AE34" s="233"/>
      <c r="AF34" s="12"/>
      <c r="AH34" s="91"/>
      <c r="AI34" s="12"/>
      <c r="AJ34" s="12"/>
      <c r="AK34" s="93"/>
      <c r="AM34" s="24"/>
      <c r="AN34" s="24"/>
      <c r="AO34" s="24"/>
      <c r="AP34" s="24"/>
    </row>
    <row r="35" spans="1:59" s="12" customFormat="1" ht="19.95" customHeight="1" x14ac:dyDescent="0.2">
      <c r="A35" s="30"/>
      <c r="B35" s="17"/>
      <c r="C35" s="28" t="s">
        <v>2</v>
      </c>
      <c r="D35" s="29">
        <v>0.35416666666666669</v>
      </c>
      <c r="E35" s="16"/>
      <c r="F35" s="16"/>
      <c r="G35" s="16"/>
      <c r="H35" s="16"/>
      <c r="I35" s="52"/>
      <c r="J35" s="17"/>
      <c r="K35" s="239"/>
      <c r="L35" s="239"/>
      <c r="M35" s="16"/>
      <c r="N35" s="14"/>
      <c r="O35" s="14"/>
      <c r="P35" s="14"/>
      <c r="Q35" s="49"/>
      <c r="R35" s="17"/>
      <c r="S35" s="28" t="s">
        <v>2</v>
      </c>
      <c r="T35" s="234">
        <f>D36+T33*2</f>
        <v>0.42241512345679011</v>
      </c>
      <c r="U35" s="235"/>
      <c r="V35" s="16"/>
      <c r="W35" s="54"/>
      <c r="X35" s="16"/>
      <c r="Y35" s="16"/>
      <c r="Z35" s="16"/>
      <c r="AA35" s="52"/>
      <c r="AB35" s="27"/>
      <c r="AC35" s="28" t="s">
        <v>2</v>
      </c>
      <c r="AD35" s="234">
        <v>0.47222222222222227</v>
      </c>
      <c r="AE35" s="235"/>
      <c r="AG35" s="17"/>
      <c r="AH35" s="236"/>
      <c r="AI35" s="236"/>
      <c r="AJ35" s="83"/>
      <c r="AK35" s="89"/>
      <c r="AM35" s="24"/>
      <c r="AN35" s="24"/>
      <c r="AO35" s="24"/>
      <c r="AP35" s="24"/>
    </row>
    <row r="36" spans="1:59" s="12" customFormat="1" ht="19.95" customHeight="1" x14ac:dyDescent="0.2">
      <c r="A36" s="30"/>
      <c r="B36" s="17"/>
      <c r="C36" s="28" t="s">
        <v>1</v>
      </c>
      <c r="D36" s="29">
        <f>D35+D34</f>
        <v>0.40679012345679011</v>
      </c>
      <c r="E36" s="16"/>
      <c r="F36" s="16"/>
      <c r="G36" s="16"/>
      <c r="H36" s="16"/>
      <c r="I36" s="52"/>
      <c r="J36" s="17"/>
      <c r="K36" s="239"/>
      <c r="L36" s="239"/>
      <c r="M36" s="16"/>
      <c r="N36" s="14"/>
      <c r="O36" s="14"/>
      <c r="P36" s="14"/>
      <c r="Q36" s="49"/>
      <c r="R36" s="17"/>
      <c r="S36" s="28" t="s">
        <v>1</v>
      </c>
      <c r="T36" s="234">
        <f>T35+T34</f>
        <v>0.47970679012345679</v>
      </c>
      <c r="U36" s="235"/>
      <c r="V36" s="16"/>
      <c r="W36" s="54"/>
      <c r="X36" s="16"/>
      <c r="Y36" s="16"/>
      <c r="Z36" s="16"/>
      <c r="AA36" s="52"/>
      <c r="AB36" s="27"/>
      <c r="AC36" s="28" t="s">
        <v>1</v>
      </c>
      <c r="AD36" s="234">
        <f>AD35+AD34</f>
        <v>0.49178240740740747</v>
      </c>
      <c r="AE36" s="235"/>
      <c r="AG36" s="17"/>
      <c r="AH36" s="229"/>
      <c r="AI36" s="229"/>
      <c r="AJ36" s="229"/>
      <c r="AK36" s="89"/>
      <c r="AL36" s="95"/>
      <c r="AM36" s="106"/>
      <c r="AN36" s="24"/>
      <c r="AO36" s="24"/>
      <c r="AP36" s="24"/>
    </row>
    <row r="37" spans="1:59" ht="18" customHeight="1" x14ac:dyDescent="0.2">
      <c r="AB37" s="12"/>
      <c r="AC37" s="20"/>
      <c r="AD37" s="20"/>
      <c r="AE37" s="20"/>
      <c r="AF37" s="12"/>
      <c r="AG37" s="17"/>
      <c r="AH37" s="12"/>
      <c r="AI37" s="81"/>
      <c r="AJ37" s="81"/>
      <c r="AL37" s="36"/>
      <c r="AM37" s="16"/>
      <c r="AN37" s="24"/>
      <c r="AO37" s="106"/>
      <c r="AP37" s="106"/>
      <c r="AR37"/>
      <c r="AS37"/>
      <c r="AT37"/>
      <c r="AU37"/>
      <c r="AY37" s="20"/>
      <c r="AZ37" s="20"/>
      <c r="BA37" s="20"/>
      <c r="BB37" s="20"/>
      <c r="BC37" s="20"/>
      <c r="BD37" s="20"/>
      <c r="BE37" s="20"/>
      <c r="BF37" s="20"/>
      <c r="BG37" s="20"/>
    </row>
    <row r="38" spans="1:59" s="16" customFormat="1" ht="30" customHeight="1" x14ac:dyDescent="0.2">
      <c r="A38" s="14"/>
      <c r="B38" s="14"/>
      <c r="C38" s="23"/>
      <c r="D38" s="23"/>
      <c r="E38" s="14"/>
      <c r="F38" s="14"/>
      <c r="G38" s="14"/>
      <c r="H38" s="14"/>
      <c r="I38" s="49"/>
      <c r="J38" s="20"/>
      <c r="K38" s="20"/>
      <c r="L38" s="20"/>
      <c r="M38" s="14"/>
      <c r="N38" s="14"/>
      <c r="O38" s="14"/>
      <c r="P38" s="14"/>
      <c r="Q38" s="49"/>
      <c r="R38" s="20"/>
      <c r="S38" s="12"/>
      <c r="T38" s="12"/>
      <c r="U38" s="12"/>
      <c r="V38" s="14"/>
      <c r="W38" s="14"/>
      <c r="X38" s="14"/>
      <c r="Y38" s="14"/>
      <c r="Z38" s="14"/>
      <c r="AA38" s="49"/>
      <c r="AB38" s="12"/>
      <c r="AC38" s="20"/>
      <c r="AD38" s="20"/>
      <c r="AE38" s="20"/>
      <c r="AF38" s="81"/>
      <c r="AG38" s="81"/>
      <c r="AH38" s="81"/>
      <c r="AI38" s="20"/>
      <c r="AJ38" s="20"/>
      <c r="AK38" s="20"/>
      <c r="AL38" s="20"/>
      <c r="AR38" s="20"/>
      <c r="AS38" s="21"/>
      <c r="AT38" s="21"/>
      <c r="AU38" s="21"/>
      <c r="AV38" s="21"/>
    </row>
    <row r="39" spans="1:59" s="16" customFormat="1" ht="33" customHeight="1" x14ac:dyDescent="0.2">
      <c r="A39" s="14"/>
      <c r="B39" s="14"/>
      <c r="C39" s="23"/>
      <c r="D39" s="23"/>
      <c r="E39" s="14"/>
      <c r="F39" s="14"/>
      <c r="G39" s="14"/>
      <c r="H39" s="14"/>
      <c r="I39" s="49"/>
      <c r="J39" s="20"/>
      <c r="K39" s="20"/>
      <c r="L39" s="20"/>
      <c r="M39" s="14"/>
      <c r="N39" s="14"/>
      <c r="O39" s="14"/>
      <c r="P39" s="14"/>
      <c r="Q39" s="49"/>
      <c r="R39" s="20"/>
      <c r="S39" s="12"/>
      <c r="T39" s="12"/>
      <c r="U39" s="12"/>
      <c r="V39" s="14"/>
      <c r="W39" s="14"/>
      <c r="X39" s="14"/>
      <c r="Y39" s="14"/>
      <c r="Z39" s="14"/>
      <c r="AA39" s="49"/>
      <c r="AB39" s="12"/>
      <c r="AC39" s="95" t="s">
        <v>162</v>
      </c>
      <c r="AD39" s="20"/>
      <c r="AF39" s="12"/>
      <c r="AG39" s="12"/>
      <c r="AH39" s="81"/>
      <c r="AI39" s="20"/>
      <c r="AJ39" s="20"/>
      <c r="AK39" s="20"/>
      <c r="AL39" s="12"/>
      <c r="AM39" s="12"/>
      <c r="AR39" s="20"/>
      <c r="AS39" s="21"/>
      <c r="AT39" s="21"/>
      <c r="AU39" s="21"/>
      <c r="AV39" s="21"/>
    </row>
    <row r="40" spans="1:59" s="16" customFormat="1" ht="33" customHeight="1" x14ac:dyDescent="0.2">
      <c r="A40" s="14"/>
      <c r="B40" s="14"/>
      <c r="C40" s="23"/>
      <c r="D40" s="23"/>
      <c r="E40" s="14"/>
      <c r="F40" s="14"/>
      <c r="G40" s="14"/>
      <c r="H40" s="14"/>
      <c r="I40" s="49"/>
      <c r="J40" s="20"/>
      <c r="K40" s="20"/>
      <c r="L40" s="20"/>
      <c r="M40" s="14"/>
      <c r="N40" s="14"/>
      <c r="O40" s="14"/>
      <c r="P40" s="14"/>
      <c r="Q40" s="49"/>
      <c r="R40" s="20"/>
      <c r="S40" s="12"/>
      <c r="T40" s="12"/>
      <c r="U40" s="12"/>
      <c r="V40" s="14"/>
      <c r="W40" s="14"/>
      <c r="X40" s="14"/>
      <c r="Y40" s="14"/>
      <c r="Z40" s="14"/>
      <c r="AA40" s="49"/>
      <c r="AB40" s="14"/>
      <c r="AC40" s="95" t="s">
        <v>163</v>
      </c>
      <c r="AD40" s="12"/>
      <c r="AF40" s="12"/>
      <c r="AG40" s="12"/>
      <c r="AH40" s="12"/>
      <c r="AI40" s="20"/>
      <c r="AJ40" s="20"/>
      <c r="AK40" s="20"/>
      <c r="AL40" s="12"/>
      <c r="AM40" s="12"/>
      <c r="AN40" s="20"/>
      <c r="AO40" s="12"/>
      <c r="AP40" s="12"/>
      <c r="AQ40" s="12"/>
      <c r="AR40" s="20"/>
      <c r="AS40" s="20"/>
      <c r="AT40" s="20"/>
      <c r="AU40" s="20"/>
      <c r="AV40" s="20"/>
      <c r="AW40" s="20"/>
      <c r="AX40" s="21"/>
      <c r="AY40" s="21"/>
      <c r="AZ40" s="21"/>
      <c r="BA40" s="21"/>
    </row>
    <row r="41" spans="1:59" customFormat="1" ht="33" customHeight="1" x14ac:dyDescent="0.2">
      <c r="A41" s="14"/>
      <c r="B41" s="14"/>
      <c r="C41" s="23"/>
      <c r="D41" s="23"/>
      <c r="E41" s="14"/>
      <c r="F41" s="14"/>
      <c r="G41" s="14"/>
      <c r="H41" s="14"/>
      <c r="I41" s="49"/>
      <c r="J41" s="20"/>
      <c r="K41" s="20"/>
      <c r="L41" s="20"/>
      <c r="M41" s="14"/>
      <c r="N41" s="14"/>
      <c r="O41" s="14"/>
      <c r="P41" s="14"/>
      <c r="Q41" s="49"/>
      <c r="R41" s="20"/>
      <c r="S41" s="12"/>
      <c r="T41" s="12"/>
      <c r="U41" s="12"/>
      <c r="V41" s="14"/>
      <c r="W41" s="14"/>
      <c r="X41" s="14"/>
      <c r="Y41" s="14"/>
      <c r="Z41" s="14"/>
      <c r="AA41" s="49"/>
      <c r="AB41" s="14"/>
      <c r="AC41" s="95" t="s">
        <v>167</v>
      </c>
      <c r="AD41" s="12"/>
      <c r="AE41" s="12"/>
      <c r="AF41" s="12"/>
      <c r="AG41" s="12"/>
      <c r="AH41" s="12"/>
      <c r="AI41" s="20"/>
      <c r="AJ41" s="20"/>
      <c r="AK41" s="20"/>
      <c r="AL41" s="12"/>
      <c r="AM41" s="12"/>
      <c r="AN41" s="20"/>
      <c r="AO41" s="12"/>
      <c r="AP41" s="12"/>
      <c r="AQ41" s="12"/>
      <c r="AR41" s="20"/>
      <c r="AS41" s="20"/>
      <c r="AT41" s="20"/>
      <c r="AU41" s="20"/>
      <c r="AV41" s="20"/>
      <c r="AW41" s="20"/>
      <c r="AX41" s="21"/>
      <c r="AY41" s="21"/>
      <c r="AZ41" s="21"/>
      <c r="BA41" s="21"/>
    </row>
    <row r="42" spans="1:59" customFormat="1" ht="33" customHeight="1" x14ac:dyDescent="0.2">
      <c r="A42" s="14"/>
      <c r="B42" s="14"/>
      <c r="C42" s="23"/>
      <c r="D42" s="23"/>
      <c r="E42" s="14"/>
      <c r="F42" s="14"/>
      <c r="G42" s="14"/>
      <c r="H42" s="14"/>
      <c r="I42" s="49"/>
      <c r="J42" s="20"/>
      <c r="K42" s="20"/>
      <c r="L42" s="20"/>
      <c r="M42" s="14"/>
      <c r="N42" s="14"/>
      <c r="O42" s="14"/>
      <c r="P42" s="14"/>
      <c r="Q42" s="49"/>
      <c r="R42" s="20"/>
      <c r="S42" s="12"/>
      <c r="T42" s="12"/>
      <c r="U42" s="12"/>
      <c r="V42" s="14"/>
      <c r="W42" s="14"/>
      <c r="X42" s="14"/>
      <c r="Y42" s="14"/>
      <c r="Z42" s="14"/>
      <c r="AA42" s="49"/>
      <c r="AB42" s="14"/>
      <c r="AC42" s="95"/>
      <c r="AD42" s="12"/>
      <c r="AE42" s="12"/>
      <c r="AF42" s="81"/>
      <c r="AG42" s="81"/>
      <c r="AH42" s="12"/>
      <c r="AI42" s="20"/>
      <c r="AJ42" s="20"/>
      <c r="AK42" s="20"/>
      <c r="AL42" s="12"/>
      <c r="AM42" s="12"/>
      <c r="AN42" s="20"/>
      <c r="AO42" s="12"/>
      <c r="AP42" s="12"/>
      <c r="AQ42" s="12"/>
      <c r="AR42" s="20"/>
      <c r="AS42" s="20"/>
      <c r="AT42" s="20"/>
      <c r="AU42" s="20"/>
      <c r="AV42" s="20"/>
      <c r="AW42" s="20"/>
      <c r="AX42" s="21"/>
      <c r="AY42" s="21"/>
      <c r="AZ42" s="21"/>
      <c r="BA42" s="21"/>
    </row>
    <row r="43" spans="1:59" customFormat="1" ht="33" customHeight="1" x14ac:dyDescent="0.2">
      <c r="A43" s="14"/>
      <c r="B43" s="14"/>
      <c r="C43" s="23"/>
      <c r="D43" s="23"/>
      <c r="E43" s="14"/>
      <c r="F43" s="14"/>
      <c r="G43" s="14"/>
      <c r="H43" s="14"/>
      <c r="I43" s="49"/>
      <c r="J43" s="20"/>
      <c r="K43" s="20"/>
      <c r="L43" s="20"/>
      <c r="M43" s="14"/>
      <c r="N43" s="14"/>
      <c r="O43" s="14"/>
      <c r="P43" s="14"/>
      <c r="Q43" s="49"/>
      <c r="R43" s="20"/>
      <c r="S43" s="12"/>
      <c r="T43" s="12"/>
      <c r="U43" s="12"/>
      <c r="V43" s="14"/>
      <c r="W43" s="14"/>
      <c r="X43" s="14"/>
      <c r="Y43" s="14"/>
      <c r="Z43" s="14"/>
      <c r="AA43" s="49"/>
      <c r="AB43" s="14"/>
      <c r="AC43" s="95" t="s">
        <v>164</v>
      </c>
      <c r="AD43" s="12"/>
      <c r="AE43" s="12"/>
      <c r="AF43" s="20"/>
      <c r="AG43" s="12"/>
      <c r="AH43" s="20"/>
      <c r="AI43" s="20"/>
      <c r="AJ43" s="20"/>
      <c r="AK43" s="20"/>
      <c r="AL43" s="12"/>
      <c r="AM43" s="12"/>
      <c r="AN43" s="20"/>
      <c r="AO43" s="12"/>
      <c r="AP43" s="81"/>
      <c r="AQ43" s="81"/>
      <c r="AR43" s="20"/>
      <c r="AS43" s="20"/>
      <c r="AT43" s="21"/>
      <c r="AU43" s="21"/>
      <c r="AV43" s="21"/>
      <c r="AW43" s="21"/>
    </row>
    <row r="44" spans="1:59" ht="33" customHeight="1" x14ac:dyDescent="0.2">
      <c r="AC44" s="95" t="s">
        <v>165</v>
      </c>
      <c r="AE44" s="20"/>
    </row>
    <row r="45" spans="1:59" ht="33" customHeight="1" x14ac:dyDescent="0.2">
      <c r="AC45" s="95" t="s">
        <v>166</v>
      </c>
    </row>
    <row r="46" spans="1:59" ht="33" customHeight="1" x14ac:dyDescent="0.2">
      <c r="AC46" s="20"/>
    </row>
    <row r="47" spans="1:59" ht="33" customHeight="1" x14ac:dyDescent="0.2">
      <c r="AC47" s="95" t="s">
        <v>161</v>
      </c>
    </row>
    <row r="48" spans="1:59" ht="33" customHeight="1" x14ac:dyDescent="0.2">
      <c r="AC48" s="95" t="s">
        <v>160</v>
      </c>
    </row>
    <row r="49" spans="29:29" ht="33" customHeight="1" x14ac:dyDescent="0.2">
      <c r="AC49" s="95" t="s">
        <v>147</v>
      </c>
    </row>
    <row r="50" spans="29:29" ht="33" customHeight="1" x14ac:dyDescent="0.2">
      <c r="AC50" s="95" t="s">
        <v>158</v>
      </c>
    </row>
    <row r="51" spans="29:29" ht="33" customHeight="1" x14ac:dyDescent="0.2">
      <c r="AC51" s="95" t="s">
        <v>159</v>
      </c>
    </row>
    <row r="52" spans="29:29" ht="33" customHeight="1" x14ac:dyDescent="0.2"/>
    <row r="53" spans="29:29" ht="33" customHeight="1" x14ac:dyDescent="0.2"/>
    <row r="54" spans="29:29" ht="33" customHeight="1" x14ac:dyDescent="0.2"/>
    <row r="55" spans="29:29" ht="33" customHeight="1" x14ac:dyDescent="0.2"/>
  </sheetData>
  <mergeCells count="51">
    <mergeCell ref="K2:L2"/>
    <mergeCell ref="AI2:AJ2"/>
    <mergeCell ref="T3:U3"/>
    <mergeCell ref="AD3:AE3"/>
    <mergeCell ref="AH3:AJ3"/>
    <mergeCell ref="A3:B3"/>
    <mergeCell ref="C3:D3"/>
    <mergeCell ref="AB8:AB9"/>
    <mergeCell ref="R9:R13"/>
    <mergeCell ref="AB10:AB11"/>
    <mergeCell ref="AB12:AB13"/>
    <mergeCell ref="B12:B15"/>
    <mergeCell ref="B4:B7"/>
    <mergeCell ref="R4:R8"/>
    <mergeCell ref="AB4:AB5"/>
    <mergeCell ref="AB6:AB7"/>
    <mergeCell ref="B8:B11"/>
    <mergeCell ref="R14:R17"/>
    <mergeCell ref="AB14:AB15"/>
    <mergeCell ref="B16:B19"/>
    <mergeCell ref="AB16:AB17"/>
    <mergeCell ref="B25:B29"/>
    <mergeCell ref="R26:R29"/>
    <mergeCell ref="AB26:AB27"/>
    <mergeCell ref="AB28:AB29"/>
    <mergeCell ref="B20:B24"/>
    <mergeCell ref="AB20:AB21"/>
    <mergeCell ref="R18:R21"/>
    <mergeCell ref="AB18:AB19"/>
    <mergeCell ref="AD32:AE32"/>
    <mergeCell ref="T36:U36"/>
    <mergeCell ref="AD36:AE36"/>
    <mergeCell ref="R22:R25"/>
    <mergeCell ref="AB22:AB23"/>
    <mergeCell ref="AB24:AB25"/>
    <mergeCell ref="AH36:AJ36"/>
    <mergeCell ref="D31:I31"/>
    <mergeCell ref="AH32:AJ33"/>
    <mergeCell ref="T34:U34"/>
    <mergeCell ref="AD34:AE34"/>
    <mergeCell ref="T35:U35"/>
    <mergeCell ref="AD35:AE35"/>
    <mergeCell ref="AH35:AI35"/>
    <mergeCell ref="T31:U31"/>
    <mergeCell ref="AD31:AE31"/>
    <mergeCell ref="D33:E33"/>
    <mergeCell ref="T33:U33"/>
    <mergeCell ref="AD33:AE33"/>
    <mergeCell ref="D32:E32"/>
    <mergeCell ref="K32:L36"/>
    <mergeCell ref="T32:U32"/>
  </mergeCells>
  <phoneticPr fontId="4"/>
  <printOptions horizontalCentered="1" verticalCentered="1"/>
  <pageMargins left="0" right="0" top="0" bottom="0" header="0.31496062992125984" footer="0.31496062992125984"/>
  <pageSetup paperSize="9" scale="49" orientation="portrait" horizontalDpi="0" verticalDpi="0" r:id="rId1"/>
  <rowBreaks count="1" manualBreakCount="1">
    <brk id="21" max="35" man="1"/>
  </rowBreaks>
  <colBreaks count="2" manualBreakCount="2">
    <brk id="13" max="50" man="1"/>
    <brk id="23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6387E-A99B-480C-A269-D695C2A59B33}">
  <sheetPr>
    <pageSetUpPr fitToPage="1"/>
  </sheetPr>
  <dimension ref="A1:BM54"/>
  <sheetViews>
    <sheetView view="pageBreakPreview" zoomScale="50" zoomScaleNormal="50" zoomScaleSheetLayoutView="50" workbookViewId="0">
      <selection activeCell="B2" sqref="B2"/>
    </sheetView>
  </sheetViews>
  <sheetFormatPr defaultColWidth="9" defaultRowHeight="18" customHeight="1" x14ac:dyDescent="0.2"/>
  <cols>
    <col min="1" max="1" width="3.109375" style="14" customWidth="1"/>
    <col min="2" max="2" width="5.109375" style="14" customWidth="1"/>
    <col min="3" max="3" width="9.77734375" style="23" customWidth="1"/>
    <col min="4" max="4" width="11.77734375" style="23" customWidth="1"/>
    <col min="5" max="7" width="0.88671875" style="14" customWidth="1"/>
    <col min="8" max="8" width="0.6640625" style="14" customWidth="1"/>
    <col min="9" max="9" width="0.5546875" style="49" customWidth="1"/>
    <col min="10" max="10" width="9.44140625" style="20" customWidth="1"/>
    <col min="11" max="11" width="9.6640625" style="20" customWidth="1"/>
    <col min="12" max="12" width="11.77734375" style="20" customWidth="1"/>
    <col min="13" max="13" width="3.5546875" style="96" customWidth="1"/>
    <col min="14" max="14" width="3.109375" style="96" customWidth="1"/>
    <col min="15" max="15" width="1.77734375" style="96" customWidth="1"/>
    <col min="16" max="16" width="3.109375" style="96" customWidth="1"/>
    <col min="17" max="17" width="0.109375" style="49" customWidth="1"/>
    <col min="18" max="18" width="6.21875" style="20" customWidth="1"/>
    <col min="19" max="19" width="14.109375" style="12" customWidth="1"/>
    <col min="20" max="20" width="9.77734375" style="12" customWidth="1"/>
    <col min="21" max="21" width="11.77734375" style="12" customWidth="1"/>
    <col min="22" max="22" width="2.6640625" style="14" customWidth="1"/>
    <col min="23" max="23" width="1.77734375" style="14" customWidth="1"/>
    <col min="24" max="24" width="2.6640625" style="14" customWidth="1"/>
    <col min="25" max="26" width="2.44140625" style="14" customWidth="1"/>
    <col min="27" max="27" width="2.44140625" style="49" customWidth="1"/>
    <col min="28" max="28" width="5.77734375" style="14" customWidth="1"/>
    <col min="29" max="29" width="10.44140625" style="12" customWidth="1"/>
    <col min="30" max="30" width="9.77734375" style="12" customWidth="1"/>
    <col min="31" max="31" width="11.77734375" style="12" customWidth="1"/>
    <col min="32" max="32" width="2.109375" style="20" customWidth="1"/>
    <col min="33" max="33" width="2.109375" style="12" customWidth="1"/>
    <col min="34" max="34" width="7.21875" style="20" customWidth="1"/>
    <col min="35" max="35" width="9.77734375" style="20" customWidth="1"/>
    <col min="36" max="36" width="11.77734375" style="20" customWidth="1"/>
    <col min="37" max="37" width="0.6640625" style="20" customWidth="1"/>
    <col min="38" max="38" width="0.88671875" style="20" customWidth="1"/>
    <col min="39" max="39" width="9.88671875" style="20" customWidth="1"/>
    <col min="40" max="40" width="12.21875" style="16" customWidth="1"/>
    <col min="41" max="41" width="8.77734375" style="22" customWidth="1"/>
    <col min="42" max="42" width="9.77734375" style="20" customWidth="1"/>
    <col min="43" max="43" width="10.6640625" style="20" customWidth="1"/>
    <col min="44" max="44" width="5.21875" style="20" customWidth="1"/>
    <col min="45" max="45" width="8.21875" style="20" customWidth="1"/>
    <col min="46" max="46" width="9.77734375" style="20" customWidth="1"/>
    <col min="47" max="47" width="10.6640625" style="20" customWidth="1"/>
    <col min="48" max="48" width="5.33203125" style="20" customWidth="1"/>
    <col min="49" max="49" width="5" style="20" customWidth="1"/>
    <col min="50" max="50" width="22.77734375" style="21" customWidth="1"/>
    <col min="51" max="51" width="26.88671875" style="21" customWidth="1"/>
    <col min="52" max="52" width="3" style="21" customWidth="1"/>
    <col min="53" max="53" width="9" style="21"/>
    <col min="66" max="16384" width="9" style="20"/>
  </cols>
  <sheetData>
    <row r="1" spans="1:65" ht="32.4" customHeight="1" x14ac:dyDescent="1.1000000000000001">
      <c r="A1" s="174" t="s">
        <v>152</v>
      </c>
      <c r="B1" s="46"/>
      <c r="L1" s="45"/>
      <c r="S1" s="41"/>
      <c r="AC1" s="41"/>
      <c r="AD1" s="41"/>
      <c r="AE1" s="41"/>
      <c r="AM1" s="21"/>
      <c r="AN1" s="21"/>
      <c r="AO1" s="21"/>
      <c r="AP1" s="21"/>
      <c r="AQ1" s="80"/>
      <c r="AR1" s="80"/>
      <c r="AS1" s="80"/>
      <c r="AT1" s="80"/>
      <c r="AU1" s="80"/>
      <c r="AV1" s="80"/>
      <c r="AW1" s="80"/>
      <c r="AX1" s="80"/>
      <c r="AY1"/>
      <c r="AZ1"/>
      <c r="BA1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</row>
    <row r="2" spans="1:65" s="42" customFormat="1" ht="75.599999999999994" customHeight="1" x14ac:dyDescent="1.1000000000000001">
      <c r="A2" s="44"/>
      <c r="C2" s="41" t="s">
        <v>73</v>
      </c>
      <c r="D2" s="41"/>
      <c r="E2" s="50"/>
      <c r="F2" s="50"/>
      <c r="G2" s="50"/>
      <c r="H2" s="50"/>
      <c r="I2" s="51"/>
      <c r="J2" s="59"/>
      <c r="K2" s="259"/>
      <c r="L2" s="260"/>
      <c r="M2" s="170"/>
      <c r="N2" s="170"/>
      <c r="O2" s="170"/>
      <c r="P2" s="170"/>
      <c r="Q2" s="51"/>
      <c r="R2" s="41" t="s">
        <v>74</v>
      </c>
      <c r="S2" s="41"/>
      <c r="T2" s="75"/>
      <c r="U2" s="76"/>
      <c r="V2" s="50"/>
      <c r="W2" s="50"/>
      <c r="X2" s="50"/>
      <c r="Y2" s="50"/>
      <c r="Z2" s="50"/>
      <c r="AA2" s="51"/>
      <c r="AB2" s="41" t="s">
        <v>75</v>
      </c>
      <c r="AC2" s="41"/>
      <c r="AD2" s="75"/>
      <c r="AE2" s="76"/>
      <c r="AH2" s="63"/>
      <c r="AI2" s="259"/>
      <c r="AJ2" s="260"/>
      <c r="AM2" s="43"/>
      <c r="AN2" s="43"/>
      <c r="AO2" s="43"/>
      <c r="AP2" s="43"/>
    </row>
    <row r="3" spans="1:65" s="12" customFormat="1" ht="28.8" customHeight="1" thickBot="1" x14ac:dyDescent="0.4">
      <c r="A3" s="254" t="s">
        <v>39</v>
      </c>
      <c r="B3" s="254"/>
      <c r="C3" s="279">
        <v>3</v>
      </c>
      <c r="D3" s="279"/>
      <c r="E3" s="50"/>
      <c r="F3" s="96"/>
      <c r="G3" s="96"/>
      <c r="H3" s="96"/>
      <c r="I3" s="49"/>
      <c r="J3" s="182"/>
      <c r="K3" s="182"/>
      <c r="L3" s="182"/>
      <c r="M3" s="96"/>
      <c r="N3" s="96"/>
      <c r="O3" s="96"/>
      <c r="P3" s="96"/>
      <c r="Q3" s="49"/>
      <c r="R3" s="40" t="s">
        <v>19</v>
      </c>
      <c r="S3" s="39"/>
      <c r="T3" s="261">
        <v>3</v>
      </c>
      <c r="U3" s="261"/>
      <c r="V3" s="50"/>
      <c r="W3" s="14"/>
      <c r="X3" s="14"/>
      <c r="Y3" s="14"/>
      <c r="Z3" s="14"/>
      <c r="AA3" s="49"/>
      <c r="AB3" s="183" t="s">
        <v>19</v>
      </c>
      <c r="AC3" s="38"/>
      <c r="AD3" s="261">
        <v>2</v>
      </c>
      <c r="AE3" s="261"/>
      <c r="AH3" s="262" t="s">
        <v>27</v>
      </c>
      <c r="AI3" s="263"/>
      <c r="AJ3" s="263"/>
      <c r="AM3" s="21"/>
      <c r="AN3" s="21"/>
      <c r="AO3" s="21"/>
      <c r="AP3" s="21"/>
    </row>
    <row r="4" spans="1:65" ht="39.6" customHeight="1" thickTop="1" thickBot="1" x14ac:dyDescent="0.25">
      <c r="A4" s="16">
        <v>1</v>
      </c>
      <c r="B4" s="250" t="s">
        <v>28</v>
      </c>
      <c r="C4" s="177" t="s">
        <v>148</v>
      </c>
      <c r="D4" s="178" t="s">
        <v>34</v>
      </c>
      <c r="F4" s="86" t="s">
        <v>28</v>
      </c>
      <c r="G4" s="86" t="s">
        <v>61</v>
      </c>
      <c r="H4" s="86">
        <v>1</v>
      </c>
      <c r="I4" s="52" t="s">
        <v>6</v>
      </c>
      <c r="J4" s="77" t="str">
        <f t="shared" ref="J4:J39" si="0">F4&amp;G4&amp;H4&amp;I4</f>
        <v>Ａ-1位</v>
      </c>
      <c r="K4" s="177" t="s">
        <v>148</v>
      </c>
      <c r="L4" s="178" t="s">
        <v>34</v>
      </c>
      <c r="M4" s="86" t="s">
        <v>16</v>
      </c>
      <c r="N4" s="86" t="s">
        <v>57</v>
      </c>
      <c r="O4" s="86" t="s">
        <v>61</v>
      </c>
      <c r="P4" s="86">
        <v>1</v>
      </c>
      <c r="Q4" s="52" t="s">
        <v>6</v>
      </c>
      <c r="R4" s="273" t="s">
        <v>8</v>
      </c>
      <c r="S4" s="64" t="str">
        <f>M4&amp;N4&amp;O4&amp;P4&amp;Q4</f>
        <v>①1位-1位</v>
      </c>
      <c r="T4" s="177" t="s">
        <v>148</v>
      </c>
      <c r="U4" s="178" t="s">
        <v>34</v>
      </c>
      <c r="X4" s="86" t="str">
        <f>R4</f>
        <v>あ</v>
      </c>
      <c r="Y4" s="86" t="s">
        <v>61</v>
      </c>
      <c r="Z4" s="86">
        <v>1</v>
      </c>
      <c r="AA4" s="87" t="s">
        <v>6</v>
      </c>
      <c r="AB4" s="266" t="s">
        <v>16</v>
      </c>
      <c r="AC4" s="64" t="str">
        <f t="shared" ref="AC4:AC6" si="1">X4&amp;Y4&amp;Z4&amp;AA4</f>
        <v>あ-1位</v>
      </c>
      <c r="AD4" s="177" t="s">
        <v>148</v>
      </c>
      <c r="AE4" s="178" t="s">
        <v>34</v>
      </c>
      <c r="AH4" s="74">
        <v>1</v>
      </c>
      <c r="AI4" s="161" t="s">
        <v>148</v>
      </c>
      <c r="AJ4" s="168" t="s">
        <v>34</v>
      </c>
      <c r="AK4" s="84"/>
      <c r="AL4" s="26"/>
      <c r="AM4" s="21"/>
      <c r="AN4" s="21"/>
      <c r="AO4" s="21"/>
      <c r="AP4" s="21"/>
      <c r="AQ4" s="80"/>
      <c r="AR4" s="80"/>
      <c r="AS4" s="80"/>
      <c r="AT4" s="80"/>
      <c r="AU4" s="80"/>
      <c r="AV4" s="80"/>
      <c r="AW4" s="80"/>
      <c r="AX4" s="80"/>
      <c r="AY4"/>
      <c r="AZ4"/>
      <c r="BA4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</row>
    <row r="5" spans="1:65" ht="39.6" customHeight="1" thickTop="1" thickBot="1" x14ac:dyDescent="0.25">
      <c r="A5" s="16">
        <v>2</v>
      </c>
      <c r="B5" s="246"/>
      <c r="C5" s="162" t="s">
        <v>102</v>
      </c>
      <c r="D5" s="112" t="s">
        <v>91</v>
      </c>
      <c r="F5" s="86" t="s">
        <v>29</v>
      </c>
      <c r="G5" s="86" t="s">
        <v>61</v>
      </c>
      <c r="H5" s="86">
        <v>1</v>
      </c>
      <c r="I5" s="52" t="s">
        <v>6</v>
      </c>
      <c r="J5" s="78" t="str">
        <f t="shared" si="0"/>
        <v>Ｂ-1位</v>
      </c>
      <c r="K5" s="162" t="s">
        <v>102</v>
      </c>
      <c r="L5" s="112" t="s">
        <v>90</v>
      </c>
      <c r="M5" s="86" t="s">
        <v>16</v>
      </c>
      <c r="N5" s="86" t="s">
        <v>57</v>
      </c>
      <c r="O5" s="86" t="s">
        <v>61</v>
      </c>
      <c r="P5" s="86">
        <v>6</v>
      </c>
      <c r="Q5" s="52" t="s">
        <v>6</v>
      </c>
      <c r="R5" s="274"/>
      <c r="S5" s="65" t="str">
        <f t="shared" ref="S5:S39" si="2">M5&amp;N5&amp;O5&amp;P5&amp;Q5</f>
        <v>①1位-6位</v>
      </c>
      <c r="T5" s="164" t="s">
        <v>76</v>
      </c>
      <c r="U5" s="116" t="s">
        <v>65</v>
      </c>
      <c r="X5" s="86" t="str">
        <f>R8</f>
        <v>い</v>
      </c>
      <c r="Y5" s="86" t="s">
        <v>61</v>
      </c>
      <c r="Z5" s="86">
        <v>1</v>
      </c>
      <c r="AA5" s="87" t="s">
        <v>6</v>
      </c>
      <c r="AB5" s="265"/>
      <c r="AC5" s="65" t="str">
        <f t="shared" si="1"/>
        <v>い-1位</v>
      </c>
      <c r="AD5" s="165" t="s">
        <v>43</v>
      </c>
      <c r="AE5" s="111" t="s">
        <v>63</v>
      </c>
      <c r="AH5" s="74">
        <v>2</v>
      </c>
      <c r="AI5" s="164" t="s">
        <v>64</v>
      </c>
      <c r="AJ5" s="105" t="s">
        <v>66</v>
      </c>
      <c r="AK5" s="84"/>
      <c r="AL5" s="26"/>
      <c r="AM5" s="21"/>
      <c r="AN5" s="21"/>
      <c r="AO5" s="21"/>
      <c r="AP5" s="21"/>
      <c r="AQ5" s="80"/>
      <c r="AR5" s="80"/>
      <c r="AS5" s="80"/>
      <c r="AT5" s="80"/>
      <c r="AU5" s="80"/>
      <c r="AV5" s="80"/>
      <c r="AW5" s="80"/>
      <c r="AX5" s="80"/>
      <c r="AY5"/>
      <c r="AZ5"/>
      <c r="BA5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</row>
    <row r="6" spans="1:65" ht="39.6" customHeight="1" thickTop="1" thickBot="1" x14ac:dyDescent="0.25">
      <c r="A6" s="16">
        <v>3</v>
      </c>
      <c r="B6" s="246"/>
      <c r="C6" s="163" t="s">
        <v>84</v>
      </c>
      <c r="D6" s="112" t="s">
        <v>86</v>
      </c>
      <c r="F6" s="86" t="s">
        <v>30</v>
      </c>
      <c r="G6" s="86" t="s">
        <v>61</v>
      </c>
      <c r="H6" s="86">
        <v>1</v>
      </c>
      <c r="I6" s="52" t="s">
        <v>6</v>
      </c>
      <c r="J6" s="78" t="str">
        <f t="shared" si="0"/>
        <v>Ｃ-1位</v>
      </c>
      <c r="K6" s="164" t="s">
        <v>42</v>
      </c>
      <c r="L6" s="116" t="s">
        <v>78</v>
      </c>
      <c r="M6" s="86" t="s">
        <v>16</v>
      </c>
      <c r="N6" s="86" t="s">
        <v>57</v>
      </c>
      <c r="O6" s="86" t="s">
        <v>61</v>
      </c>
      <c r="P6" s="86">
        <v>7</v>
      </c>
      <c r="Q6" s="52" t="s">
        <v>6</v>
      </c>
      <c r="R6" s="274"/>
      <c r="S6" s="65" t="str">
        <f t="shared" si="2"/>
        <v>①1位-7位</v>
      </c>
      <c r="T6" s="164" t="s">
        <v>42</v>
      </c>
      <c r="U6" s="116" t="s">
        <v>35</v>
      </c>
      <c r="X6" s="86" t="str">
        <f>R12</f>
        <v>う</v>
      </c>
      <c r="Y6" s="86" t="s">
        <v>61</v>
      </c>
      <c r="Z6" s="86">
        <v>1</v>
      </c>
      <c r="AA6" s="87" t="s">
        <v>6</v>
      </c>
      <c r="AB6" s="265"/>
      <c r="AC6" s="66" t="str">
        <f t="shared" si="1"/>
        <v>う-1位</v>
      </c>
      <c r="AD6" s="203" t="s">
        <v>64</v>
      </c>
      <c r="AE6" s="204" t="s">
        <v>66</v>
      </c>
      <c r="AH6" s="74">
        <v>3</v>
      </c>
      <c r="AI6" s="165" t="s">
        <v>43</v>
      </c>
      <c r="AJ6" s="104" t="s">
        <v>63</v>
      </c>
      <c r="AK6" s="95"/>
      <c r="AM6" s="21"/>
      <c r="AN6" s="21"/>
      <c r="AO6" s="21"/>
      <c r="AP6" s="21"/>
      <c r="AQ6" s="80"/>
      <c r="AR6" s="80"/>
      <c r="AS6" s="80"/>
      <c r="AT6" s="80"/>
      <c r="AU6" s="80"/>
      <c r="AV6" s="80"/>
      <c r="AW6" s="80"/>
      <c r="AX6" s="80"/>
      <c r="AY6"/>
      <c r="AZ6"/>
      <c r="BA6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</row>
    <row r="7" spans="1:65" ht="39.6" customHeight="1" thickTop="1" thickBot="1" x14ac:dyDescent="0.25">
      <c r="A7" s="16">
        <v>4</v>
      </c>
      <c r="B7" s="246"/>
      <c r="C7" s="184" t="s">
        <v>46</v>
      </c>
      <c r="D7" s="120" t="s">
        <v>101</v>
      </c>
      <c r="F7" s="86" t="s">
        <v>31</v>
      </c>
      <c r="G7" s="86" t="s">
        <v>61</v>
      </c>
      <c r="H7" s="86">
        <v>1</v>
      </c>
      <c r="I7" s="52" t="s">
        <v>6</v>
      </c>
      <c r="J7" s="78" t="str">
        <f t="shared" si="0"/>
        <v>Ｄ-1位</v>
      </c>
      <c r="K7" s="165" t="s">
        <v>43</v>
      </c>
      <c r="L7" s="111" t="s">
        <v>63</v>
      </c>
      <c r="M7" s="86" t="s">
        <v>16</v>
      </c>
      <c r="N7" s="86" t="s">
        <v>58</v>
      </c>
      <c r="O7" s="86" t="s">
        <v>61</v>
      </c>
      <c r="P7" s="86">
        <v>1</v>
      </c>
      <c r="Q7" s="52" t="s">
        <v>6</v>
      </c>
      <c r="R7" s="275"/>
      <c r="S7" s="66" t="str">
        <f t="shared" si="2"/>
        <v>①2位-1位</v>
      </c>
      <c r="T7" s="184" t="s">
        <v>45</v>
      </c>
      <c r="U7" s="120" t="s">
        <v>88</v>
      </c>
      <c r="X7" s="86" t="str">
        <f t="shared" ref="X7:X15" si="3">X4</f>
        <v>あ</v>
      </c>
      <c r="Y7" s="86" t="s">
        <v>61</v>
      </c>
      <c r="Z7" s="86">
        <f>Z4+1</f>
        <v>2</v>
      </c>
      <c r="AA7" s="87" t="s">
        <v>6</v>
      </c>
      <c r="AB7" s="266" t="s">
        <v>32</v>
      </c>
      <c r="AC7" s="64" t="str">
        <f>X7&amp;Y7&amp;Z7&amp;AA7</f>
        <v>あ-2位</v>
      </c>
      <c r="AD7" s="185" t="s">
        <v>76</v>
      </c>
      <c r="AE7" s="186" t="s">
        <v>65</v>
      </c>
      <c r="AH7" s="74">
        <v>4</v>
      </c>
      <c r="AI7" s="162" t="s">
        <v>102</v>
      </c>
      <c r="AJ7" s="103" t="s">
        <v>90</v>
      </c>
      <c r="AK7" s="95"/>
      <c r="AM7" s="21"/>
      <c r="AN7" s="21"/>
      <c r="AO7" s="21"/>
      <c r="AP7" s="21"/>
      <c r="AQ7" s="80"/>
      <c r="AR7" s="80"/>
      <c r="AS7" s="80"/>
      <c r="AT7" s="80"/>
      <c r="AU7" s="80"/>
      <c r="AV7" s="80"/>
      <c r="AW7" s="80"/>
      <c r="AX7" s="80"/>
      <c r="AY7"/>
      <c r="AZ7"/>
      <c r="BA7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</row>
    <row r="8" spans="1:65" ht="39.6" customHeight="1" thickTop="1" thickBot="1" x14ac:dyDescent="0.25">
      <c r="A8" s="16">
        <v>5</v>
      </c>
      <c r="B8" s="250" t="s">
        <v>29</v>
      </c>
      <c r="C8" s="185" t="s">
        <v>76</v>
      </c>
      <c r="D8" s="186" t="s">
        <v>20</v>
      </c>
      <c r="F8" s="86" t="s">
        <v>36</v>
      </c>
      <c r="G8" s="86" t="s">
        <v>61</v>
      </c>
      <c r="H8" s="86">
        <v>1</v>
      </c>
      <c r="I8" s="52" t="s">
        <v>6</v>
      </c>
      <c r="J8" s="78" t="str">
        <f t="shared" si="0"/>
        <v>Ｅ-1位</v>
      </c>
      <c r="K8" s="164" t="s">
        <v>64</v>
      </c>
      <c r="L8" s="116" t="s">
        <v>66</v>
      </c>
      <c r="M8" s="86" t="s">
        <v>16</v>
      </c>
      <c r="N8" s="86" t="s">
        <v>57</v>
      </c>
      <c r="O8" s="86" t="s">
        <v>61</v>
      </c>
      <c r="P8" s="86">
        <v>2</v>
      </c>
      <c r="Q8" s="52" t="s">
        <v>6</v>
      </c>
      <c r="R8" s="276" t="s">
        <v>9</v>
      </c>
      <c r="S8" s="67" t="str">
        <f t="shared" si="2"/>
        <v>①1位-2位</v>
      </c>
      <c r="T8" s="185" t="s">
        <v>42</v>
      </c>
      <c r="U8" s="186" t="s">
        <v>78</v>
      </c>
      <c r="X8" s="86" t="str">
        <f t="shared" si="3"/>
        <v>い</v>
      </c>
      <c r="Y8" s="86" t="s">
        <v>61</v>
      </c>
      <c r="Z8" s="86">
        <f t="shared" ref="Z8:Z39" si="4">Z5+1</f>
        <v>2</v>
      </c>
      <c r="AA8" s="87" t="s">
        <v>6</v>
      </c>
      <c r="AB8" s="265"/>
      <c r="AC8" s="65" t="str">
        <f t="shared" ref="AC8:AC39" si="5">X8&amp;Y8&amp;Z8&amp;AA8</f>
        <v>い-2位</v>
      </c>
      <c r="AD8" s="164" t="s">
        <v>42</v>
      </c>
      <c r="AE8" s="116" t="s">
        <v>78</v>
      </c>
      <c r="AH8" s="74">
        <v>5</v>
      </c>
      <c r="AI8" s="164" t="s">
        <v>42</v>
      </c>
      <c r="AJ8" s="105" t="s">
        <v>78</v>
      </c>
      <c r="AK8" s="95"/>
      <c r="AM8" s="21"/>
      <c r="AN8" s="21"/>
      <c r="AO8" s="21"/>
      <c r="AP8" s="21"/>
      <c r="AQ8" s="80"/>
      <c r="AR8" s="80"/>
      <c r="AS8" s="80"/>
      <c r="AT8" s="80"/>
      <c r="AU8" s="80"/>
      <c r="AV8" s="80"/>
      <c r="AW8" s="80"/>
      <c r="AX8" s="80"/>
      <c r="AY8"/>
      <c r="AZ8"/>
      <c r="BA8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</row>
    <row r="9" spans="1:65" ht="39.6" customHeight="1" thickTop="1" thickBot="1" x14ac:dyDescent="0.25">
      <c r="A9" s="16">
        <v>6</v>
      </c>
      <c r="B9" s="246"/>
      <c r="C9" s="162" t="s">
        <v>102</v>
      </c>
      <c r="D9" s="112" t="s">
        <v>90</v>
      </c>
      <c r="F9" s="86" t="s">
        <v>37</v>
      </c>
      <c r="G9" s="86" t="s">
        <v>61</v>
      </c>
      <c r="H9" s="86">
        <v>1</v>
      </c>
      <c r="I9" s="52" t="s">
        <v>6</v>
      </c>
      <c r="J9" s="78" t="str">
        <f t="shared" si="0"/>
        <v>Ｆ-1位</v>
      </c>
      <c r="K9" s="162" t="s">
        <v>45</v>
      </c>
      <c r="L9" s="112" t="s">
        <v>87</v>
      </c>
      <c r="M9" s="86" t="s">
        <v>16</v>
      </c>
      <c r="N9" s="86" t="s">
        <v>57</v>
      </c>
      <c r="O9" s="86" t="s">
        <v>61</v>
      </c>
      <c r="P9" s="86">
        <v>5</v>
      </c>
      <c r="Q9" s="52" t="s">
        <v>6</v>
      </c>
      <c r="R9" s="277"/>
      <c r="S9" s="68" t="str">
        <f t="shared" si="2"/>
        <v>①1位-5位</v>
      </c>
      <c r="T9" s="162" t="s">
        <v>45</v>
      </c>
      <c r="U9" s="112" t="s">
        <v>87</v>
      </c>
      <c r="X9" s="86" t="str">
        <f t="shared" si="3"/>
        <v>う</v>
      </c>
      <c r="Y9" s="86" t="s">
        <v>61</v>
      </c>
      <c r="Z9" s="86">
        <f t="shared" si="4"/>
        <v>2</v>
      </c>
      <c r="AA9" s="87" t="s">
        <v>6</v>
      </c>
      <c r="AB9" s="267"/>
      <c r="AC9" s="73" t="str">
        <f t="shared" si="5"/>
        <v>う-2位</v>
      </c>
      <c r="AD9" s="187" t="s">
        <v>102</v>
      </c>
      <c r="AE9" s="118" t="s">
        <v>90</v>
      </c>
      <c r="AH9" s="74">
        <v>6</v>
      </c>
      <c r="AI9" s="164" t="s">
        <v>76</v>
      </c>
      <c r="AJ9" s="105" t="s">
        <v>65</v>
      </c>
      <c r="AK9" s="95"/>
      <c r="AM9" s="21"/>
      <c r="AN9" s="21"/>
      <c r="AO9" s="21"/>
      <c r="AP9" s="21"/>
      <c r="AQ9" s="80"/>
      <c r="AR9" s="80"/>
      <c r="AS9" s="80"/>
      <c r="AT9" s="80"/>
      <c r="AU9" s="80"/>
      <c r="AV9" s="80"/>
      <c r="AW9" s="80"/>
      <c r="AX9" s="80"/>
      <c r="AY9"/>
      <c r="AZ9"/>
      <c r="BA9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</row>
    <row r="10" spans="1:65" ht="39.6" customHeight="1" thickTop="1" thickBot="1" x14ac:dyDescent="0.25">
      <c r="A10" s="16">
        <v>7</v>
      </c>
      <c r="B10" s="246"/>
      <c r="C10" s="163" t="s">
        <v>18</v>
      </c>
      <c r="D10" s="112" t="s">
        <v>111</v>
      </c>
      <c r="E10" s="15"/>
      <c r="F10" s="86" t="s">
        <v>38</v>
      </c>
      <c r="G10" s="86" t="s">
        <v>61</v>
      </c>
      <c r="H10" s="86">
        <v>1</v>
      </c>
      <c r="I10" s="52" t="s">
        <v>6</v>
      </c>
      <c r="J10" s="78" t="str">
        <f t="shared" si="0"/>
        <v>Ｇ-1位</v>
      </c>
      <c r="K10" s="164" t="s">
        <v>76</v>
      </c>
      <c r="L10" s="116" t="s">
        <v>65</v>
      </c>
      <c r="M10" s="86" t="s">
        <v>16</v>
      </c>
      <c r="N10" s="86" t="s">
        <v>57</v>
      </c>
      <c r="O10" s="86" t="s">
        <v>61</v>
      </c>
      <c r="P10" s="86">
        <v>8</v>
      </c>
      <c r="Q10" s="52" t="s">
        <v>6</v>
      </c>
      <c r="R10" s="277"/>
      <c r="S10" s="68" t="str">
        <f t="shared" si="2"/>
        <v>①1位-8位</v>
      </c>
      <c r="T10" s="165" t="s">
        <v>43</v>
      </c>
      <c r="U10" s="111" t="s">
        <v>63</v>
      </c>
      <c r="V10" s="15"/>
      <c r="X10" s="86" t="str">
        <f t="shared" si="3"/>
        <v>あ</v>
      </c>
      <c r="Y10" s="86" t="s">
        <v>61</v>
      </c>
      <c r="Z10" s="86">
        <f t="shared" si="4"/>
        <v>3</v>
      </c>
      <c r="AA10" s="87" t="s">
        <v>6</v>
      </c>
      <c r="AB10" s="265" t="s">
        <v>7</v>
      </c>
      <c r="AC10" s="70" t="str">
        <f t="shared" si="5"/>
        <v>あ-3位</v>
      </c>
      <c r="AD10" s="191" t="s">
        <v>42</v>
      </c>
      <c r="AE10" s="192" t="s">
        <v>35</v>
      </c>
      <c r="AH10" s="74">
        <v>7</v>
      </c>
      <c r="AI10" s="164" t="s">
        <v>42</v>
      </c>
      <c r="AJ10" s="105" t="s">
        <v>35</v>
      </c>
      <c r="AK10" s="95"/>
      <c r="AM10" s="21"/>
      <c r="AN10" s="21"/>
      <c r="AO10" s="21"/>
      <c r="AP10" s="21"/>
      <c r="AQ10" s="80"/>
      <c r="AR10" s="80"/>
      <c r="AS10" s="80"/>
      <c r="AT10" s="80"/>
      <c r="AU10" s="80"/>
      <c r="AV10" s="80"/>
      <c r="AW10" s="80"/>
      <c r="AX10" s="80"/>
      <c r="AY10"/>
      <c r="AZ10"/>
      <c r="BA1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</row>
    <row r="11" spans="1:65" ht="39.6" customHeight="1" thickTop="1" thickBot="1" x14ac:dyDescent="0.25">
      <c r="A11" s="16">
        <v>8</v>
      </c>
      <c r="B11" s="247"/>
      <c r="C11" s="187" t="s">
        <v>45</v>
      </c>
      <c r="D11" s="118" t="s">
        <v>99</v>
      </c>
      <c r="F11" s="86" t="s">
        <v>40</v>
      </c>
      <c r="G11" s="86" t="s">
        <v>61</v>
      </c>
      <c r="H11" s="86">
        <v>1</v>
      </c>
      <c r="I11" s="52" t="s">
        <v>6</v>
      </c>
      <c r="J11" s="78" t="str">
        <f t="shared" si="0"/>
        <v>Ｈ-1位</v>
      </c>
      <c r="K11" s="164" t="s">
        <v>42</v>
      </c>
      <c r="L11" s="116" t="s">
        <v>35</v>
      </c>
      <c r="M11" s="86" t="s">
        <v>16</v>
      </c>
      <c r="N11" s="86" t="s">
        <v>58</v>
      </c>
      <c r="O11" s="86" t="s">
        <v>72</v>
      </c>
      <c r="P11" s="86">
        <v>2</v>
      </c>
      <c r="Q11" s="52" t="s">
        <v>6</v>
      </c>
      <c r="R11" s="278"/>
      <c r="S11" s="69" t="str">
        <f t="shared" si="2"/>
        <v>①2位-2位</v>
      </c>
      <c r="T11" s="202" t="s">
        <v>76</v>
      </c>
      <c r="U11" s="114" t="s">
        <v>20</v>
      </c>
      <c r="X11" s="86" t="str">
        <f t="shared" si="3"/>
        <v>い</v>
      </c>
      <c r="Y11" s="86" t="s">
        <v>61</v>
      </c>
      <c r="Z11" s="86">
        <f t="shared" si="4"/>
        <v>3</v>
      </c>
      <c r="AA11" s="87" t="s">
        <v>6</v>
      </c>
      <c r="AB11" s="265"/>
      <c r="AC11" s="65" t="str">
        <f t="shared" si="5"/>
        <v>い-3位</v>
      </c>
      <c r="AD11" s="164" t="s">
        <v>76</v>
      </c>
      <c r="AE11" s="116" t="s">
        <v>20</v>
      </c>
      <c r="AH11" s="74">
        <v>8</v>
      </c>
      <c r="AI11" s="165" t="s">
        <v>62</v>
      </c>
      <c r="AJ11" s="104" t="s">
        <v>120</v>
      </c>
      <c r="AK11" s="95"/>
      <c r="AM11" s="21"/>
      <c r="AN11" s="21"/>
      <c r="AO11" s="21"/>
      <c r="AP11" s="21"/>
      <c r="AQ11" s="80"/>
      <c r="AR11" s="80"/>
      <c r="AS11" s="80"/>
      <c r="AT11" s="80"/>
      <c r="AU11" s="80"/>
      <c r="AV11" s="80"/>
      <c r="AW11" s="80"/>
      <c r="AX11" s="80"/>
      <c r="AY11"/>
      <c r="AZ11"/>
      <c r="BA11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</row>
    <row r="12" spans="1:65" ht="39.6" customHeight="1" thickTop="1" thickBot="1" x14ac:dyDescent="0.25">
      <c r="A12" s="16">
        <v>9</v>
      </c>
      <c r="B12" s="246" t="s">
        <v>30</v>
      </c>
      <c r="C12" s="167" t="s">
        <v>45</v>
      </c>
      <c r="D12" s="115" t="s">
        <v>88</v>
      </c>
      <c r="F12" s="86" t="s">
        <v>41</v>
      </c>
      <c r="G12" s="86" t="s">
        <v>61</v>
      </c>
      <c r="H12" s="86">
        <v>1</v>
      </c>
      <c r="I12" s="52" t="s">
        <v>6</v>
      </c>
      <c r="J12" s="195" t="str">
        <f t="shared" si="0"/>
        <v>Ｉ-1位</v>
      </c>
      <c r="K12" s="196" t="s">
        <v>45</v>
      </c>
      <c r="L12" s="197" t="s">
        <v>103</v>
      </c>
      <c r="M12" s="86" t="s">
        <v>16</v>
      </c>
      <c r="N12" s="86" t="s">
        <v>57</v>
      </c>
      <c r="O12" s="86" t="s">
        <v>61</v>
      </c>
      <c r="P12" s="86">
        <v>3</v>
      </c>
      <c r="Q12" s="52" t="s">
        <v>6</v>
      </c>
      <c r="R12" s="277" t="s">
        <v>10</v>
      </c>
      <c r="S12" s="72" t="str">
        <f t="shared" si="2"/>
        <v>①1位-3位</v>
      </c>
      <c r="T12" s="167" t="s">
        <v>45</v>
      </c>
      <c r="U12" s="115" t="s">
        <v>103</v>
      </c>
      <c r="X12" s="86" t="str">
        <f t="shared" si="3"/>
        <v>う</v>
      </c>
      <c r="Y12" s="86" t="s">
        <v>61</v>
      </c>
      <c r="Z12" s="86">
        <f t="shared" si="4"/>
        <v>3</v>
      </c>
      <c r="AA12" s="87" t="s">
        <v>6</v>
      </c>
      <c r="AB12" s="265"/>
      <c r="AC12" s="66" t="str">
        <f t="shared" si="5"/>
        <v>う-3位</v>
      </c>
      <c r="AD12" s="188" t="s">
        <v>62</v>
      </c>
      <c r="AE12" s="189" t="s">
        <v>120</v>
      </c>
      <c r="AH12" s="74">
        <v>9</v>
      </c>
      <c r="AI12" s="164" t="s">
        <v>76</v>
      </c>
      <c r="AJ12" s="105" t="s">
        <v>20</v>
      </c>
      <c r="AK12" s="84"/>
      <c r="AL12" s="26"/>
      <c r="AM12" s="21"/>
      <c r="AN12" s="21"/>
      <c r="AO12" s="21"/>
      <c r="AP12" s="21"/>
      <c r="AQ12" s="80"/>
      <c r="AR12" s="80"/>
      <c r="AS12" s="80"/>
      <c r="AT12" s="80"/>
      <c r="AU12" s="80"/>
      <c r="AV12" s="80"/>
      <c r="AW12" s="80"/>
      <c r="AX12" s="80"/>
      <c r="AY12"/>
      <c r="AZ12"/>
      <c r="BA12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</row>
    <row r="13" spans="1:65" ht="39.6" customHeight="1" thickTop="1" thickBot="1" x14ac:dyDescent="0.25">
      <c r="A13" s="16">
        <v>10</v>
      </c>
      <c r="B13" s="246"/>
      <c r="C13" s="164" t="s">
        <v>42</v>
      </c>
      <c r="D13" s="116" t="s">
        <v>78</v>
      </c>
      <c r="F13" s="86" t="s">
        <v>28</v>
      </c>
      <c r="G13" s="86" t="s">
        <v>61</v>
      </c>
      <c r="H13" s="86">
        <v>2</v>
      </c>
      <c r="I13" s="52" t="s">
        <v>6</v>
      </c>
      <c r="J13" s="77" t="str">
        <f t="shared" si="0"/>
        <v>Ａ-2位</v>
      </c>
      <c r="K13" s="199" t="s">
        <v>84</v>
      </c>
      <c r="L13" s="110" t="s">
        <v>86</v>
      </c>
      <c r="M13" s="86" t="s">
        <v>16</v>
      </c>
      <c r="N13" s="86" t="s">
        <v>57</v>
      </c>
      <c r="O13" s="86" t="s">
        <v>61</v>
      </c>
      <c r="P13" s="86">
        <v>4</v>
      </c>
      <c r="Q13" s="52" t="s">
        <v>6</v>
      </c>
      <c r="R13" s="277"/>
      <c r="S13" s="68" t="str">
        <f t="shared" si="2"/>
        <v>①1位-4位</v>
      </c>
      <c r="T13" s="164" t="s">
        <v>64</v>
      </c>
      <c r="U13" s="116" t="s">
        <v>66</v>
      </c>
      <c r="X13" s="86" t="str">
        <f t="shared" si="3"/>
        <v>あ</v>
      </c>
      <c r="Y13" s="86" t="s">
        <v>61</v>
      </c>
      <c r="Z13" s="86">
        <f t="shared" si="4"/>
        <v>4</v>
      </c>
      <c r="AA13" s="87" t="s">
        <v>6</v>
      </c>
      <c r="AB13" s="266" t="s">
        <v>26</v>
      </c>
      <c r="AC13" s="64" t="str">
        <f t="shared" si="5"/>
        <v>あ-4位</v>
      </c>
      <c r="AD13" s="194" t="s">
        <v>45</v>
      </c>
      <c r="AE13" s="110" t="s">
        <v>88</v>
      </c>
      <c r="AH13" s="74">
        <v>10</v>
      </c>
      <c r="AI13" s="162" t="s">
        <v>45</v>
      </c>
      <c r="AJ13" s="103" t="s">
        <v>87</v>
      </c>
      <c r="AK13" s="84"/>
      <c r="AL13" s="26"/>
      <c r="AM13" s="21"/>
      <c r="AN13" s="21"/>
      <c r="AO13" s="21"/>
      <c r="AP13" s="21"/>
      <c r="AQ13" s="80"/>
      <c r="AR13" s="80"/>
      <c r="AS13" s="80"/>
      <c r="AT13" s="80"/>
      <c r="AU13" s="80"/>
      <c r="AV13" s="80"/>
      <c r="AW13" s="80"/>
      <c r="AX13" s="80"/>
      <c r="AY13"/>
      <c r="AZ13"/>
      <c r="BA13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</row>
    <row r="14" spans="1:65" ht="39.6" customHeight="1" thickTop="1" thickBot="1" x14ac:dyDescent="0.25">
      <c r="A14" s="16">
        <v>11</v>
      </c>
      <c r="B14" s="246"/>
      <c r="C14" s="162" t="s">
        <v>45</v>
      </c>
      <c r="D14" s="112" t="s">
        <v>93</v>
      </c>
      <c r="F14" s="86" t="s">
        <v>29</v>
      </c>
      <c r="G14" s="86" t="s">
        <v>61</v>
      </c>
      <c r="H14" s="86">
        <v>2</v>
      </c>
      <c r="I14" s="52" t="s">
        <v>6</v>
      </c>
      <c r="J14" s="78" t="str">
        <f t="shared" si="0"/>
        <v>Ｂ-2位</v>
      </c>
      <c r="K14" s="164" t="s">
        <v>76</v>
      </c>
      <c r="L14" s="116" t="s">
        <v>20</v>
      </c>
      <c r="M14" s="86" t="s">
        <v>16</v>
      </c>
      <c r="N14" s="86" t="s">
        <v>57</v>
      </c>
      <c r="O14" s="86" t="s">
        <v>61</v>
      </c>
      <c r="P14" s="86">
        <v>9</v>
      </c>
      <c r="Q14" s="52" t="s">
        <v>6</v>
      </c>
      <c r="R14" s="277"/>
      <c r="S14" s="68" t="str">
        <f t="shared" si="2"/>
        <v>①1位-9位</v>
      </c>
      <c r="T14" s="162" t="s">
        <v>102</v>
      </c>
      <c r="U14" s="112" t="s">
        <v>90</v>
      </c>
      <c r="X14" s="86" t="str">
        <f t="shared" si="3"/>
        <v>い</v>
      </c>
      <c r="Y14" s="86" t="s">
        <v>61</v>
      </c>
      <c r="Z14" s="86">
        <f t="shared" si="4"/>
        <v>4</v>
      </c>
      <c r="AA14" s="87" t="s">
        <v>6</v>
      </c>
      <c r="AB14" s="265"/>
      <c r="AC14" s="65" t="str">
        <f t="shared" si="5"/>
        <v>い-4位</v>
      </c>
      <c r="AD14" s="162" t="s">
        <v>45</v>
      </c>
      <c r="AE14" s="112" t="s">
        <v>87</v>
      </c>
      <c r="AH14" s="208">
        <v>11</v>
      </c>
      <c r="AI14" s="162" t="s">
        <v>45</v>
      </c>
      <c r="AJ14" s="103" t="s">
        <v>88</v>
      </c>
      <c r="AK14" s="95"/>
      <c r="AL14" s="36"/>
      <c r="AM14" s="21"/>
      <c r="AN14" s="21"/>
      <c r="AO14" s="21"/>
      <c r="AP14" s="21"/>
      <c r="AQ14" s="80"/>
      <c r="AR14" s="80"/>
      <c r="AS14" s="80"/>
      <c r="AT14" s="80"/>
      <c r="AU14" s="80"/>
      <c r="AV14" s="80"/>
      <c r="AW14" s="80"/>
      <c r="AX14" s="80"/>
      <c r="AY14"/>
      <c r="AZ14"/>
      <c r="BA14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</row>
    <row r="15" spans="1:65" ht="39.6" customHeight="1" thickTop="1" thickBot="1" x14ac:dyDescent="0.25">
      <c r="A15" s="16">
        <v>12</v>
      </c>
      <c r="B15" s="246"/>
      <c r="C15" s="188" t="s">
        <v>33</v>
      </c>
      <c r="D15" s="189" t="s">
        <v>124</v>
      </c>
      <c r="F15" s="86" t="s">
        <v>30</v>
      </c>
      <c r="G15" s="86" t="s">
        <v>61</v>
      </c>
      <c r="H15" s="86">
        <v>2</v>
      </c>
      <c r="I15" s="52" t="s">
        <v>6</v>
      </c>
      <c r="J15" s="78" t="str">
        <f t="shared" si="0"/>
        <v>Ｃ-2位</v>
      </c>
      <c r="K15" s="162" t="s">
        <v>45</v>
      </c>
      <c r="L15" s="112" t="s">
        <v>88</v>
      </c>
      <c r="M15" s="86" t="s">
        <v>16</v>
      </c>
      <c r="N15" s="86" t="s">
        <v>58</v>
      </c>
      <c r="O15" s="86" t="s">
        <v>61</v>
      </c>
      <c r="P15" s="86">
        <v>3</v>
      </c>
      <c r="Q15" s="52" t="s">
        <v>6</v>
      </c>
      <c r="R15" s="277"/>
      <c r="S15" s="71" t="str">
        <f t="shared" si="2"/>
        <v>①2位-3位</v>
      </c>
      <c r="T15" s="188" t="s">
        <v>62</v>
      </c>
      <c r="U15" s="189" t="s">
        <v>120</v>
      </c>
      <c r="X15" s="86" t="str">
        <f t="shared" si="3"/>
        <v>う</v>
      </c>
      <c r="Y15" s="86" t="s">
        <v>61</v>
      </c>
      <c r="Z15" s="86">
        <f t="shared" si="4"/>
        <v>4</v>
      </c>
      <c r="AA15" s="87" t="s">
        <v>6</v>
      </c>
      <c r="AB15" s="267"/>
      <c r="AC15" s="73" t="str">
        <f t="shared" si="5"/>
        <v>う-4位</v>
      </c>
      <c r="AD15" s="206" t="s">
        <v>45</v>
      </c>
      <c r="AE15" s="207" t="s">
        <v>103</v>
      </c>
      <c r="AH15" s="208">
        <v>12</v>
      </c>
      <c r="AI15" s="167" t="s">
        <v>45</v>
      </c>
      <c r="AJ15" s="108" t="s">
        <v>103</v>
      </c>
      <c r="AK15" s="95"/>
      <c r="AL15" s="36"/>
      <c r="AM15" s="21"/>
      <c r="AN15" s="21"/>
      <c r="AO15" s="21"/>
      <c r="AP15" s="21"/>
      <c r="AQ15" s="80"/>
      <c r="AR15" s="80"/>
      <c r="AS15" s="80"/>
      <c r="AT15" s="80"/>
      <c r="AU15" s="80"/>
      <c r="AV15" s="80"/>
      <c r="AW15" s="80"/>
      <c r="AX15" s="80"/>
      <c r="AY15"/>
      <c r="AZ15"/>
      <c r="BA15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</row>
    <row r="16" spans="1:65" ht="39.6" customHeight="1" thickTop="1" thickBot="1" x14ac:dyDescent="0.25">
      <c r="A16" s="16">
        <v>13</v>
      </c>
      <c r="B16" s="250" t="s">
        <v>31</v>
      </c>
      <c r="C16" s="193" t="s">
        <v>43</v>
      </c>
      <c r="D16" s="126" t="s">
        <v>63</v>
      </c>
      <c r="F16" s="86" t="s">
        <v>31</v>
      </c>
      <c r="G16" s="86" t="s">
        <v>61</v>
      </c>
      <c r="H16" s="86">
        <v>2</v>
      </c>
      <c r="I16" s="52" t="s">
        <v>6</v>
      </c>
      <c r="J16" s="78" t="str">
        <f t="shared" si="0"/>
        <v>Ｄ-2位</v>
      </c>
      <c r="K16" s="162" t="s">
        <v>45</v>
      </c>
      <c r="L16" s="112" t="s">
        <v>77</v>
      </c>
      <c r="M16" s="86" t="s">
        <v>16</v>
      </c>
      <c r="N16" s="86" t="s">
        <v>58</v>
      </c>
      <c r="O16" s="86" t="s">
        <v>61</v>
      </c>
      <c r="P16" s="86">
        <v>4</v>
      </c>
      <c r="Q16" s="52" t="s">
        <v>6</v>
      </c>
      <c r="R16" s="270" t="s">
        <v>11</v>
      </c>
      <c r="S16" s="64" t="str">
        <f t="shared" si="2"/>
        <v>①2位-4位</v>
      </c>
      <c r="T16" s="194" t="s">
        <v>45</v>
      </c>
      <c r="U16" s="110" t="s">
        <v>89</v>
      </c>
      <c r="X16" s="86" t="str">
        <f>R16</f>
        <v>え</v>
      </c>
      <c r="Y16" s="86" t="s">
        <v>61</v>
      </c>
      <c r="Z16" s="86">
        <v>1</v>
      </c>
      <c r="AA16" s="87" t="s">
        <v>6</v>
      </c>
      <c r="AB16" s="265" t="s">
        <v>47</v>
      </c>
      <c r="AC16" s="70" t="str">
        <f t="shared" si="5"/>
        <v>え-1位</v>
      </c>
      <c r="AD16" s="167" t="s">
        <v>45</v>
      </c>
      <c r="AE16" s="115" t="s">
        <v>89</v>
      </c>
      <c r="AH16" s="208">
        <v>13</v>
      </c>
      <c r="AI16" s="162" t="s">
        <v>45</v>
      </c>
      <c r="AJ16" s="103" t="s">
        <v>89</v>
      </c>
      <c r="AK16" s="95"/>
      <c r="AL16" s="36"/>
      <c r="AM16" s="21"/>
      <c r="AN16" s="21"/>
      <c r="AO16" s="21"/>
      <c r="AP16" s="21"/>
      <c r="AQ16" s="80"/>
      <c r="AR16" s="80"/>
      <c r="AS16" s="80"/>
      <c r="AT16" s="80"/>
      <c r="AU16" s="80"/>
      <c r="AV16" s="80"/>
      <c r="AW16" s="80"/>
      <c r="AX16" s="80"/>
      <c r="AY16"/>
      <c r="AZ16"/>
      <c r="BA16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</row>
    <row r="17" spans="1:65" ht="39.6" customHeight="1" thickTop="1" thickBot="1" x14ac:dyDescent="0.25">
      <c r="A17" s="16">
        <v>14</v>
      </c>
      <c r="B17" s="246"/>
      <c r="C17" s="162" t="s">
        <v>45</v>
      </c>
      <c r="D17" s="112" t="s">
        <v>92</v>
      </c>
      <c r="E17" s="15"/>
      <c r="F17" s="86" t="s">
        <v>36</v>
      </c>
      <c r="G17" s="86" t="s">
        <v>61</v>
      </c>
      <c r="H17" s="86">
        <v>2</v>
      </c>
      <c r="I17" s="52" t="s">
        <v>6</v>
      </c>
      <c r="J17" s="78" t="str">
        <f t="shared" si="0"/>
        <v>Ｅ-2位</v>
      </c>
      <c r="K17" s="161" t="s">
        <v>149</v>
      </c>
      <c r="L17" s="179" t="s">
        <v>142</v>
      </c>
      <c r="M17" s="86" t="s">
        <v>16</v>
      </c>
      <c r="N17" s="86" t="s">
        <v>58</v>
      </c>
      <c r="O17" s="86" t="s">
        <v>61</v>
      </c>
      <c r="P17" s="86">
        <v>9</v>
      </c>
      <c r="Q17" s="52" t="s">
        <v>6</v>
      </c>
      <c r="R17" s="271"/>
      <c r="S17" s="68" t="str">
        <f t="shared" si="2"/>
        <v>①2位-9位</v>
      </c>
      <c r="T17" s="161" t="s">
        <v>149</v>
      </c>
      <c r="U17" s="179" t="s">
        <v>142</v>
      </c>
      <c r="V17" s="15"/>
      <c r="X17" s="86" t="str">
        <f>R20</f>
        <v>お</v>
      </c>
      <c r="Y17" s="86" t="s">
        <v>61</v>
      </c>
      <c r="Z17" s="86">
        <v>1</v>
      </c>
      <c r="AA17" s="87" t="s">
        <v>6</v>
      </c>
      <c r="AB17" s="265"/>
      <c r="AC17" s="65" t="str">
        <f t="shared" si="5"/>
        <v>お-1位</v>
      </c>
      <c r="AD17" s="162" t="s">
        <v>46</v>
      </c>
      <c r="AE17" s="112" t="s">
        <v>95</v>
      </c>
      <c r="AH17" s="208">
        <v>14</v>
      </c>
      <c r="AI17" s="163" t="s">
        <v>84</v>
      </c>
      <c r="AJ17" s="103" t="s">
        <v>86</v>
      </c>
      <c r="AK17" s="95"/>
      <c r="AL17" s="36"/>
      <c r="AM17" s="21"/>
      <c r="AN17" s="21"/>
      <c r="AO17" s="21"/>
      <c r="AP17" s="21"/>
      <c r="AQ17" s="80"/>
      <c r="AR17" s="80"/>
      <c r="AS17" s="80"/>
      <c r="AT17" s="80"/>
      <c r="AU17" s="80"/>
      <c r="AV17" s="80"/>
      <c r="AW17" s="80"/>
      <c r="AX17" s="80"/>
      <c r="AY17"/>
      <c r="AZ17"/>
      <c r="BA17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</row>
    <row r="18" spans="1:65" ht="39.6" customHeight="1" thickTop="1" thickBot="1" x14ac:dyDescent="0.25">
      <c r="A18" s="16">
        <v>15</v>
      </c>
      <c r="B18" s="246"/>
      <c r="C18" s="163" t="s">
        <v>84</v>
      </c>
      <c r="D18" s="112" t="s">
        <v>85</v>
      </c>
      <c r="F18" s="86" t="s">
        <v>37</v>
      </c>
      <c r="G18" s="86" t="s">
        <v>61</v>
      </c>
      <c r="H18" s="86">
        <v>2</v>
      </c>
      <c r="I18" s="52" t="s">
        <v>6</v>
      </c>
      <c r="J18" s="78" t="str">
        <f t="shared" si="0"/>
        <v>Ｆ-2位</v>
      </c>
      <c r="K18" s="165" t="s">
        <v>62</v>
      </c>
      <c r="L18" s="111" t="s">
        <v>120</v>
      </c>
      <c r="M18" s="86" t="s">
        <v>16</v>
      </c>
      <c r="N18" s="86" t="s">
        <v>59</v>
      </c>
      <c r="O18" s="86" t="s">
        <v>61</v>
      </c>
      <c r="P18" s="86">
        <v>1</v>
      </c>
      <c r="Q18" s="52" t="s">
        <v>6</v>
      </c>
      <c r="R18" s="271"/>
      <c r="S18" s="68" t="str">
        <f t="shared" si="2"/>
        <v>①3位-1位</v>
      </c>
      <c r="T18" s="162" t="s">
        <v>45</v>
      </c>
      <c r="U18" s="112" t="s">
        <v>94</v>
      </c>
      <c r="X18" s="86" t="str">
        <f>R24</f>
        <v>か</v>
      </c>
      <c r="Y18" s="86" t="s">
        <v>61</v>
      </c>
      <c r="Z18" s="86">
        <v>1</v>
      </c>
      <c r="AA18" s="87" t="s">
        <v>6</v>
      </c>
      <c r="AB18" s="265"/>
      <c r="AC18" s="66" t="str">
        <f t="shared" si="5"/>
        <v>か-1位</v>
      </c>
      <c r="AD18" s="190" t="s">
        <v>84</v>
      </c>
      <c r="AE18" s="120" t="s">
        <v>86</v>
      </c>
      <c r="AH18" s="208">
        <v>15</v>
      </c>
      <c r="AI18" s="162" t="s">
        <v>46</v>
      </c>
      <c r="AJ18" s="103" t="s">
        <v>95</v>
      </c>
      <c r="AK18" s="95"/>
      <c r="AL18" s="36"/>
      <c r="AM18" s="21"/>
      <c r="AN18" s="21"/>
      <c r="AO18" s="21"/>
      <c r="AP18" s="21"/>
      <c r="AQ18" s="80"/>
      <c r="AR18" s="80"/>
      <c r="AS18" s="80"/>
      <c r="AT18" s="80"/>
      <c r="AU18" s="80"/>
      <c r="AV18" s="80"/>
      <c r="AW18" s="80"/>
      <c r="AX18" s="80"/>
      <c r="AY18"/>
      <c r="AZ18"/>
      <c r="BA18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</row>
    <row r="19" spans="1:65" ht="39.6" customHeight="1" thickTop="1" thickBot="1" x14ac:dyDescent="0.25">
      <c r="A19" s="16">
        <v>16</v>
      </c>
      <c r="B19" s="247"/>
      <c r="C19" s="187" t="s">
        <v>45</v>
      </c>
      <c r="D19" s="118" t="s">
        <v>77</v>
      </c>
      <c r="F19" s="86" t="s">
        <v>38</v>
      </c>
      <c r="G19" s="86" t="s">
        <v>61</v>
      </c>
      <c r="H19" s="86">
        <v>2</v>
      </c>
      <c r="I19" s="52" t="s">
        <v>6</v>
      </c>
      <c r="J19" s="78" t="str">
        <f t="shared" si="0"/>
        <v>Ｇ-2位</v>
      </c>
      <c r="K19" s="162" t="s">
        <v>46</v>
      </c>
      <c r="L19" s="112" t="s">
        <v>95</v>
      </c>
      <c r="M19" s="86" t="s">
        <v>16</v>
      </c>
      <c r="N19" s="86" t="s">
        <v>59</v>
      </c>
      <c r="O19" s="86" t="s">
        <v>61</v>
      </c>
      <c r="P19" s="86">
        <v>6</v>
      </c>
      <c r="Q19" s="52" t="s">
        <v>6</v>
      </c>
      <c r="R19" s="272"/>
      <c r="S19" s="69" t="str">
        <f t="shared" si="2"/>
        <v>①3位-6位</v>
      </c>
      <c r="T19" s="187" t="s">
        <v>45</v>
      </c>
      <c r="U19" s="118" t="s">
        <v>99</v>
      </c>
      <c r="X19" s="86" t="str">
        <f t="shared" ref="X19:X27" si="6">X16</f>
        <v>え</v>
      </c>
      <c r="Y19" s="86" t="s">
        <v>61</v>
      </c>
      <c r="Z19" s="86">
        <f>Z16+1</f>
        <v>2</v>
      </c>
      <c r="AA19" s="87" t="s">
        <v>6</v>
      </c>
      <c r="AB19" s="266" t="s">
        <v>48</v>
      </c>
      <c r="AC19" s="64" t="str">
        <f t="shared" si="5"/>
        <v>え-2位</v>
      </c>
      <c r="AD19" s="194" t="s">
        <v>45</v>
      </c>
      <c r="AE19" s="110" t="s">
        <v>94</v>
      </c>
      <c r="AH19" s="208">
        <v>16</v>
      </c>
      <c r="AI19" s="162" t="s">
        <v>45</v>
      </c>
      <c r="AJ19" s="103" t="s">
        <v>92</v>
      </c>
      <c r="AK19" s="95"/>
      <c r="AM19" s="21"/>
      <c r="AN19" s="21"/>
      <c r="AO19" s="21"/>
      <c r="AP19" s="21"/>
      <c r="AQ19" s="80"/>
      <c r="AR19" s="80"/>
      <c r="AS19" s="80"/>
      <c r="AT19" s="80"/>
      <c r="AU19" s="80"/>
      <c r="AV19" s="80"/>
      <c r="AW19" s="80"/>
      <c r="AX19" s="80"/>
      <c r="AY19"/>
      <c r="AZ19"/>
      <c r="BA19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</row>
    <row r="20" spans="1:65" ht="39.6" customHeight="1" thickTop="1" thickBot="1" x14ac:dyDescent="0.25">
      <c r="A20" s="16">
        <v>17</v>
      </c>
      <c r="B20" s="246" t="s">
        <v>36</v>
      </c>
      <c r="C20" s="191" t="s">
        <v>64</v>
      </c>
      <c r="D20" s="192" t="s">
        <v>66</v>
      </c>
      <c r="F20" s="86" t="s">
        <v>40</v>
      </c>
      <c r="G20" s="86" t="s">
        <v>61</v>
      </c>
      <c r="H20" s="86">
        <v>2</v>
      </c>
      <c r="I20" s="52" t="s">
        <v>6</v>
      </c>
      <c r="J20" s="78" t="str">
        <f t="shared" si="0"/>
        <v>Ｈ-2位</v>
      </c>
      <c r="K20" s="162" t="s">
        <v>45</v>
      </c>
      <c r="L20" s="112" t="s">
        <v>89</v>
      </c>
      <c r="M20" s="86" t="s">
        <v>16</v>
      </c>
      <c r="N20" s="86" t="s">
        <v>58</v>
      </c>
      <c r="O20" s="86" t="s">
        <v>61</v>
      </c>
      <c r="P20" s="86">
        <v>5</v>
      </c>
      <c r="Q20" s="52" t="s">
        <v>6</v>
      </c>
      <c r="R20" s="271" t="s">
        <v>12</v>
      </c>
      <c r="S20" s="72" t="str">
        <f t="shared" si="2"/>
        <v>①2位-5位</v>
      </c>
      <c r="T20" s="167" t="s">
        <v>46</v>
      </c>
      <c r="U20" s="115" t="s">
        <v>95</v>
      </c>
      <c r="X20" s="86" t="str">
        <f t="shared" si="6"/>
        <v>お</v>
      </c>
      <c r="Y20" s="86" t="s">
        <v>61</v>
      </c>
      <c r="Z20" s="86">
        <f t="shared" si="4"/>
        <v>2</v>
      </c>
      <c r="AA20" s="87" t="s">
        <v>6</v>
      </c>
      <c r="AB20" s="265"/>
      <c r="AC20" s="65" t="str">
        <f t="shared" si="5"/>
        <v>お-2位</v>
      </c>
      <c r="AD20" s="166" t="s">
        <v>150</v>
      </c>
      <c r="AE20" s="180" t="s">
        <v>68</v>
      </c>
      <c r="AH20" s="208">
        <v>17</v>
      </c>
      <c r="AI20" s="162" t="s">
        <v>45</v>
      </c>
      <c r="AJ20" s="103" t="s">
        <v>94</v>
      </c>
      <c r="AK20" s="84"/>
      <c r="AL20" s="26"/>
      <c r="AM20" s="21"/>
      <c r="AN20" s="80"/>
      <c r="AO20" s="80"/>
      <c r="AP20" s="80"/>
      <c r="AQ20" s="80"/>
      <c r="AR20" s="80"/>
      <c r="AS20" s="80"/>
      <c r="AT20" s="80"/>
      <c r="AU20" s="80"/>
      <c r="AV20"/>
      <c r="AW20"/>
      <c r="AX20"/>
      <c r="AY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</row>
    <row r="21" spans="1:65" ht="39.6" customHeight="1" thickTop="1" thickBot="1" x14ac:dyDescent="0.25">
      <c r="A21" s="16">
        <v>18</v>
      </c>
      <c r="B21" s="246"/>
      <c r="C21" s="161" t="s">
        <v>149</v>
      </c>
      <c r="D21" s="179" t="s">
        <v>142</v>
      </c>
      <c r="F21" s="86" t="s">
        <v>41</v>
      </c>
      <c r="G21" s="86" t="s">
        <v>61</v>
      </c>
      <c r="H21" s="86">
        <v>2</v>
      </c>
      <c r="I21" s="52" t="s">
        <v>6</v>
      </c>
      <c r="J21" s="79" t="str">
        <f t="shared" si="0"/>
        <v>Ｉ-2位</v>
      </c>
      <c r="K21" s="181" t="s">
        <v>43</v>
      </c>
      <c r="L21" s="124" t="s">
        <v>122</v>
      </c>
      <c r="M21" s="86" t="s">
        <v>16</v>
      </c>
      <c r="N21" s="86" t="s">
        <v>58</v>
      </c>
      <c r="O21" s="86" t="s">
        <v>61</v>
      </c>
      <c r="P21" s="86">
        <v>8</v>
      </c>
      <c r="Q21" s="52" t="s">
        <v>6</v>
      </c>
      <c r="R21" s="271"/>
      <c r="S21" s="68" t="str">
        <f t="shared" si="2"/>
        <v>①2位-8位</v>
      </c>
      <c r="T21" s="162" t="s">
        <v>45</v>
      </c>
      <c r="U21" s="112" t="s">
        <v>77</v>
      </c>
      <c r="X21" s="86" t="str">
        <f t="shared" si="6"/>
        <v>か</v>
      </c>
      <c r="Y21" s="86" t="s">
        <v>61</v>
      </c>
      <c r="Z21" s="86">
        <f t="shared" si="4"/>
        <v>2</v>
      </c>
      <c r="AA21" s="87" t="s">
        <v>6</v>
      </c>
      <c r="AB21" s="267"/>
      <c r="AC21" s="73" t="str">
        <f t="shared" si="5"/>
        <v>か-2位</v>
      </c>
      <c r="AD21" s="187" t="s">
        <v>45</v>
      </c>
      <c r="AE21" s="118" t="s">
        <v>92</v>
      </c>
      <c r="AH21" s="208">
        <v>18</v>
      </c>
      <c r="AI21" s="166" t="s">
        <v>150</v>
      </c>
      <c r="AJ21" s="169" t="s">
        <v>68</v>
      </c>
      <c r="AK21" s="84"/>
      <c r="AL21" s="26"/>
      <c r="AM21" s="21"/>
      <c r="AN21" s="80"/>
      <c r="AO21" s="80"/>
      <c r="AP21" s="80"/>
      <c r="AQ21" s="80"/>
      <c r="AR21" s="80"/>
      <c r="AS21" s="80"/>
      <c r="AT21" s="80"/>
      <c r="AU21" s="80"/>
      <c r="AV21"/>
      <c r="AW21"/>
      <c r="AX21"/>
      <c r="AY21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</row>
    <row r="22" spans="1:65" ht="39.6" customHeight="1" thickTop="1" thickBot="1" x14ac:dyDescent="0.25">
      <c r="A22" s="16">
        <v>19</v>
      </c>
      <c r="B22" s="246"/>
      <c r="C22" s="162" t="s">
        <v>45</v>
      </c>
      <c r="D22" s="112" t="s">
        <v>94</v>
      </c>
      <c r="F22" s="86" t="s">
        <v>28</v>
      </c>
      <c r="G22" s="86" t="s">
        <v>61</v>
      </c>
      <c r="H22" s="86">
        <v>3</v>
      </c>
      <c r="I22" s="52" t="s">
        <v>6</v>
      </c>
      <c r="J22" s="198" t="str">
        <f t="shared" si="0"/>
        <v>Ａ-3位</v>
      </c>
      <c r="K22" s="167" t="s">
        <v>102</v>
      </c>
      <c r="L22" s="115" t="s">
        <v>91</v>
      </c>
      <c r="M22" s="86" t="s">
        <v>16</v>
      </c>
      <c r="N22" s="86" t="s">
        <v>59</v>
      </c>
      <c r="O22" s="86" t="s">
        <v>61</v>
      </c>
      <c r="P22" s="86">
        <v>2</v>
      </c>
      <c r="Q22" s="52" t="s">
        <v>6</v>
      </c>
      <c r="R22" s="271"/>
      <c r="S22" s="68" t="str">
        <f t="shared" si="2"/>
        <v>①3位-2位</v>
      </c>
      <c r="T22" s="162" t="s">
        <v>45</v>
      </c>
      <c r="U22" s="112" t="s">
        <v>93</v>
      </c>
      <c r="X22" s="86" t="str">
        <f t="shared" si="6"/>
        <v>え</v>
      </c>
      <c r="Y22" s="86" t="s">
        <v>61</v>
      </c>
      <c r="Z22" s="86">
        <f t="shared" si="4"/>
        <v>3</v>
      </c>
      <c r="AA22" s="87" t="s">
        <v>6</v>
      </c>
      <c r="AB22" s="265" t="s">
        <v>49</v>
      </c>
      <c r="AC22" s="70" t="str">
        <f t="shared" si="5"/>
        <v>え-3位</v>
      </c>
      <c r="AD22" s="167" t="s">
        <v>45</v>
      </c>
      <c r="AE22" s="115" t="s">
        <v>99</v>
      </c>
      <c r="AH22" s="208">
        <v>19</v>
      </c>
      <c r="AI22" s="162" t="s">
        <v>45</v>
      </c>
      <c r="AJ22" s="103" t="s">
        <v>93</v>
      </c>
      <c r="AK22" s="95"/>
      <c r="AM22" s="21"/>
      <c r="AN22" s="80"/>
      <c r="AO22" s="80"/>
      <c r="AP22" s="80"/>
      <c r="AQ22" s="80"/>
      <c r="AR22" s="80"/>
      <c r="AS22" s="80"/>
      <c r="AT22" s="80"/>
      <c r="AU22" s="80"/>
      <c r="AV22"/>
      <c r="AW22"/>
      <c r="AX22"/>
      <c r="AY22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</row>
    <row r="23" spans="1:65" ht="39.6" customHeight="1" thickTop="1" thickBot="1" x14ac:dyDescent="0.25">
      <c r="A23" s="16">
        <v>20</v>
      </c>
      <c r="B23" s="246"/>
      <c r="C23" s="190" t="s">
        <v>18</v>
      </c>
      <c r="D23" s="120" t="s">
        <v>109</v>
      </c>
      <c r="F23" s="86" t="s">
        <v>29</v>
      </c>
      <c r="G23" s="86" t="s">
        <v>61</v>
      </c>
      <c r="H23" s="86">
        <v>3</v>
      </c>
      <c r="I23" s="52" t="s">
        <v>6</v>
      </c>
      <c r="J23" s="78" t="str">
        <f t="shared" si="0"/>
        <v>Ｂ-3位</v>
      </c>
      <c r="K23" s="162" t="s">
        <v>45</v>
      </c>
      <c r="L23" s="112" t="s">
        <v>99</v>
      </c>
      <c r="M23" s="86" t="s">
        <v>16</v>
      </c>
      <c r="N23" s="86" t="s">
        <v>59</v>
      </c>
      <c r="O23" s="86" t="s">
        <v>61</v>
      </c>
      <c r="P23" s="86">
        <v>5</v>
      </c>
      <c r="Q23" s="52" t="s">
        <v>6</v>
      </c>
      <c r="R23" s="271"/>
      <c r="S23" s="71" t="str">
        <f t="shared" si="2"/>
        <v>①3位-5位</v>
      </c>
      <c r="T23" s="200" t="s">
        <v>150</v>
      </c>
      <c r="U23" s="201" t="s">
        <v>68</v>
      </c>
      <c r="X23" s="86" t="str">
        <f t="shared" si="6"/>
        <v>お</v>
      </c>
      <c r="Y23" s="86" t="s">
        <v>61</v>
      </c>
      <c r="Z23" s="86">
        <f t="shared" si="4"/>
        <v>3</v>
      </c>
      <c r="AA23" s="87" t="s">
        <v>6</v>
      </c>
      <c r="AB23" s="265"/>
      <c r="AC23" s="65" t="str">
        <f t="shared" si="5"/>
        <v>お-3位</v>
      </c>
      <c r="AD23" s="162" t="s">
        <v>45</v>
      </c>
      <c r="AE23" s="112" t="s">
        <v>93</v>
      </c>
      <c r="AH23" s="208">
        <v>20</v>
      </c>
      <c r="AI23" s="162" t="s">
        <v>45</v>
      </c>
      <c r="AJ23" s="103" t="s">
        <v>99</v>
      </c>
      <c r="AK23" s="95"/>
      <c r="AM23" s="21"/>
      <c r="AN23" s="80"/>
      <c r="AO23" s="80"/>
      <c r="AP23" s="80"/>
      <c r="AQ23" s="80"/>
      <c r="AR23" s="80"/>
      <c r="AS23" s="80"/>
      <c r="AT23" s="80"/>
      <c r="AU23" s="80"/>
      <c r="AV23"/>
      <c r="AW23"/>
      <c r="AX23"/>
      <c r="AY23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</row>
    <row r="24" spans="1:65" ht="39.6" customHeight="1" thickTop="1" thickBot="1" x14ac:dyDescent="0.25">
      <c r="A24" s="16">
        <v>21</v>
      </c>
      <c r="B24" s="250" t="s">
        <v>37</v>
      </c>
      <c r="C24" s="194" t="s">
        <v>45</v>
      </c>
      <c r="D24" s="110" t="s">
        <v>87</v>
      </c>
      <c r="F24" s="86" t="s">
        <v>30</v>
      </c>
      <c r="G24" s="86" t="s">
        <v>61</v>
      </c>
      <c r="H24" s="86">
        <v>3</v>
      </c>
      <c r="I24" s="52" t="s">
        <v>6</v>
      </c>
      <c r="J24" s="78" t="str">
        <f t="shared" si="0"/>
        <v>Ｃ-3位</v>
      </c>
      <c r="K24" s="162" t="s">
        <v>45</v>
      </c>
      <c r="L24" s="112" t="s">
        <v>93</v>
      </c>
      <c r="M24" s="86" t="s">
        <v>16</v>
      </c>
      <c r="N24" s="86" t="s">
        <v>58</v>
      </c>
      <c r="O24" s="86" t="s">
        <v>61</v>
      </c>
      <c r="P24" s="86">
        <v>6</v>
      </c>
      <c r="Q24" s="52" t="s">
        <v>6</v>
      </c>
      <c r="R24" s="270" t="s">
        <v>13</v>
      </c>
      <c r="S24" s="67" t="str">
        <f t="shared" si="2"/>
        <v>①2位-6位</v>
      </c>
      <c r="T24" s="199" t="s">
        <v>84</v>
      </c>
      <c r="U24" s="110" t="s">
        <v>86</v>
      </c>
      <c r="X24" s="86" t="str">
        <f t="shared" si="6"/>
        <v>か</v>
      </c>
      <c r="Y24" s="86" t="s">
        <v>61</v>
      </c>
      <c r="Z24" s="86">
        <f t="shared" si="4"/>
        <v>3</v>
      </c>
      <c r="AA24" s="87" t="s">
        <v>6</v>
      </c>
      <c r="AB24" s="265"/>
      <c r="AC24" s="66" t="str">
        <f t="shared" si="5"/>
        <v>か-3位</v>
      </c>
      <c r="AD24" s="184" t="s">
        <v>102</v>
      </c>
      <c r="AE24" s="120" t="s">
        <v>96</v>
      </c>
      <c r="AH24" s="208">
        <v>21</v>
      </c>
      <c r="AI24" s="162" t="s">
        <v>102</v>
      </c>
      <c r="AJ24" s="103" t="s">
        <v>96</v>
      </c>
      <c r="AK24" s="95"/>
      <c r="AM24" s="21"/>
      <c r="AN24" s="80"/>
      <c r="AO24" s="80"/>
      <c r="AP24" s="80"/>
      <c r="AQ24" s="80"/>
      <c r="AR24" s="80"/>
      <c r="AS24" s="80"/>
      <c r="AT24" s="80"/>
      <c r="AU24" s="80"/>
      <c r="AV24"/>
      <c r="AW24"/>
      <c r="AX24"/>
      <c r="AY24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</row>
    <row r="25" spans="1:65" ht="39.6" customHeight="1" thickTop="1" thickBot="1" x14ac:dyDescent="0.25">
      <c r="A25" s="16">
        <v>22</v>
      </c>
      <c r="B25" s="246"/>
      <c r="C25" s="165" t="s">
        <v>62</v>
      </c>
      <c r="D25" s="111" t="s">
        <v>120</v>
      </c>
      <c r="F25" s="86" t="s">
        <v>31</v>
      </c>
      <c r="G25" s="86" t="s">
        <v>61</v>
      </c>
      <c r="H25" s="86">
        <v>3</v>
      </c>
      <c r="I25" s="52" t="s">
        <v>6</v>
      </c>
      <c r="J25" s="78" t="str">
        <f t="shared" si="0"/>
        <v>Ｄ-3位</v>
      </c>
      <c r="K25" s="162" t="s">
        <v>45</v>
      </c>
      <c r="L25" s="112" t="s">
        <v>92</v>
      </c>
      <c r="M25" s="86" t="s">
        <v>16</v>
      </c>
      <c r="N25" s="86" t="s">
        <v>58</v>
      </c>
      <c r="O25" s="86" t="s">
        <v>61</v>
      </c>
      <c r="P25" s="86">
        <v>7</v>
      </c>
      <c r="Q25" s="52" t="s">
        <v>6</v>
      </c>
      <c r="R25" s="271"/>
      <c r="S25" s="68" t="str">
        <f t="shared" si="2"/>
        <v>①2位-7位</v>
      </c>
      <c r="T25" s="165" t="s">
        <v>43</v>
      </c>
      <c r="U25" s="111" t="s">
        <v>122</v>
      </c>
      <c r="X25" s="86" t="str">
        <f t="shared" si="6"/>
        <v>え</v>
      </c>
      <c r="Y25" s="86" t="s">
        <v>61</v>
      </c>
      <c r="Z25" s="86">
        <f t="shared" si="4"/>
        <v>4</v>
      </c>
      <c r="AA25" s="87" t="s">
        <v>6</v>
      </c>
      <c r="AB25" s="266" t="s">
        <v>50</v>
      </c>
      <c r="AC25" s="64" t="str">
        <f t="shared" si="5"/>
        <v>え-4位</v>
      </c>
      <c r="AD25" s="177" t="s">
        <v>149</v>
      </c>
      <c r="AE25" s="178" t="s">
        <v>142</v>
      </c>
      <c r="AH25" s="208">
        <v>22</v>
      </c>
      <c r="AI25" s="162" t="s">
        <v>45</v>
      </c>
      <c r="AJ25" s="103" t="s">
        <v>77</v>
      </c>
      <c r="AK25" s="95"/>
      <c r="AM25" s="21"/>
      <c r="AN25" s="80"/>
      <c r="AO25" s="80"/>
      <c r="AP25" s="80"/>
      <c r="AQ25" s="80"/>
      <c r="AR25" s="80"/>
      <c r="AS25" s="80"/>
      <c r="AT25" s="80"/>
      <c r="AU25" s="80"/>
      <c r="AV25"/>
      <c r="AW25"/>
      <c r="AX25"/>
      <c r="AY25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</row>
    <row r="26" spans="1:65" ht="39.6" customHeight="1" thickTop="1" thickBot="1" x14ac:dyDescent="0.25">
      <c r="A26" s="16">
        <v>23</v>
      </c>
      <c r="B26" s="246"/>
      <c r="C26" s="166" t="s">
        <v>150</v>
      </c>
      <c r="D26" s="180" t="s">
        <v>68</v>
      </c>
      <c r="F26" s="86" t="s">
        <v>36</v>
      </c>
      <c r="G26" s="86" t="s">
        <v>61</v>
      </c>
      <c r="H26" s="86">
        <v>3</v>
      </c>
      <c r="I26" s="52" t="s">
        <v>6</v>
      </c>
      <c r="J26" s="78" t="str">
        <f t="shared" si="0"/>
        <v>Ｅ-3位</v>
      </c>
      <c r="K26" s="162" t="s">
        <v>45</v>
      </c>
      <c r="L26" s="112" t="s">
        <v>94</v>
      </c>
      <c r="M26" s="86" t="s">
        <v>16</v>
      </c>
      <c r="N26" s="86" t="s">
        <v>59</v>
      </c>
      <c r="O26" s="86" t="s">
        <v>61</v>
      </c>
      <c r="P26" s="86">
        <v>3</v>
      </c>
      <c r="Q26" s="52" t="s">
        <v>6</v>
      </c>
      <c r="R26" s="271"/>
      <c r="S26" s="68" t="str">
        <f t="shared" si="2"/>
        <v>①3位-3位</v>
      </c>
      <c r="T26" s="162" t="s">
        <v>45</v>
      </c>
      <c r="U26" s="112" t="s">
        <v>92</v>
      </c>
      <c r="X26" s="86" t="str">
        <f t="shared" si="6"/>
        <v>お</v>
      </c>
      <c r="Y26" s="86" t="s">
        <v>61</v>
      </c>
      <c r="Z26" s="86">
        <f t="shared" si="4"/>
        <v>4</v>
      </c>
      <c r="AA26" s="87" t="s">
        <v>6</v>
      </c>
      <c r="AB26" s="265"/>
      <c r="AC26" s="65" t="str">
        <f t="shared" si="5"/>
        <v>お-4位</v>
      </c>
      <c r="AD26" s="162" t="s">
        <v>45</v>
      </c>
      <c r="AE26" s="112" t="s">
        <v>77</v>
      </c>
      <c r="AH26" s="208">
        <v>23</v>
      </c>
      <c r="AI26" s="165" t="s">
        <v>43</v>
      </c>
      <c r="AJ26" s="104" t="s">
        <v>122</v>
      </c>
      <c r="AK26" s="95"/>
      <c r="AM26" s="21"/>
      <c r="AN26" s="80"/>
      <c r="AO26" s="80"/>
      <c r="AP26" s="80"/>
      <c r="AQ26" s="80"/>
      <c r="AR26" s="80"/>
      <c r="AS26" s="80"/>
      <c r="AT26" s="80"/>
      <c r="AU26" s="80"/>
      <c r="AV26"/>
      <c r="AW26"/>
      <c r="AX26"/>
      <c r="AY26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</row>
    <row r="27" spans="1:65" ht="39.6" customHeight="1" thickTop="1" thickBot="1" x14ac:dyDescent="0.25">
      <c r="A27" s="16">
        <v>24</v>
      </c>
      <c r="B27" s="247"/>
      <c r="C27" s="187" t="s">
        <v>45</v>
      </c>
      <c r="D27" s="118" t="s">
        <v>98</v>
      </c>
      <c r="F27" s="86" t="s">
        <v>37</v>
      </c>
      <c r="G27" s="86" t="s">
        <v>61</v>
      </c>
      <c r="H27" s="86">
        <v>3</v>
      </c>
      <c r="I27" s="52" t="s">
        <v>6</v>
      </c>
      <c r="J27" s="78" t="str">
        <f t="shared" si="0"/>
        <v>Ｆ-3位</v>
      </c>
      <c r="K27" s="166" t="s">
        <v>150</v>
      </c>
      <c r="L27" s="180" t="s">
        <v>68</v>
      </c>
      <c r="M27" s="86" t="s">
        <v>16</v>
      </c>
      <c r="N27" s="86" t="s">
        <v>59</v>
      </c>
      <c r="O27" s="86" t="s">
        <v>61</v>
      </c>
      <c r="P27" s="86">
        <v>4</v>
      </c>
      <c r="Q27" s="52" t="s">
        <v>6</v>
      </c>
      <c r="R27" s="272"/>
      <c r="S27" s="69" t="str">
        <f t="shared" si="2"/>
        <v>①3位-4位</v>
      </c>
      <c r="T27" s="187" t="s">
        <v>102</v>
      </c>
      <c r="U27" s="118" t="s">
        <v>96</v>
      </c>
      <c r="X27" s="86" t="str">
        <f t="shared" si="6"/>
        <v>か</v>
      </c>
      <c r="Y27" s="86" t="s">
        <v>61</v>
      </c>
      <c r="Z27" s="86">
        <f t="shared" si="4"/>
        <v>4</v>
      </c>
      <c r="AA27" s="87" t="s">
        <v>6</v>
      </c>
      <c r="AB27" s="267"/>
      <c r="AC27" s="73" t="str">
        <f t="shared" si="5"/>
        <v>か-4位</v>
      </c>
      <c r="AD27" s="181" t="s">
        <v>43</v>
      </c>
      <c r="AE27" s="124" t="s">
        <v>122</v>
      </c>
      <c r="AH27" s="208">
        <v>24</v>
      </c>
      <c r="AI27" s="161" t="s">
        <v>149</v>
      </c>
      <c r="AJ27" s="168" t="s">
        <v>142</v>
      </c>
      <c r="AK27" s="95"/>
      <c r="AM27" s="21"/>
      <c r="AN27" s="80"/>
      <c r="AO27" s="80"/>
      <c r="AP27" s="80"/>
      <c r="AQ27" s="80"/>
      <c r="AR27" s="80"/>
      <c r="AS27" s="80"/>
      <c r="AT27" s="80"/>
      <c r="AU27" s="80"/>
      <c r="AV27"/>
      <c r="AW27"/>
      <c r="AX27"/>
      <c r="AY27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</row>
    <row r="28" spans="1:65" ht="39.6" customHeight="1" thickTop="1" thickBot="1" x14ac:dyDescent="0.25">
      <c r="A28" s="16">
        <v>25</v>
      </c>
      <c r="B28" s="246" t="s">
        <v>38</v>
      </c>
      <c r="C28" s="191" t="s">
        <v>76</v>
      </c>
      <c r="D28" s="192" t="s">
        <v>65</v>
      </c>
      <c r="F28" s="86" t="s">
        <v>38</v>
      </c>
      <c r="G28" s="86" t="s">
        <v>61</v>
      </c>
      <c r="H28" s="86">
        <v>3</v>
      </c>
      <c r="I28" s="52" t="s">
        <v>6</v>
      </c>
      <c r="J28" s="78" t="str">
        <f t="shared" si="0"/>
        <v>Ｇ-3位</v>
      </c>
      <c r="K28" s="165" t="s">
        <v>43</v>
      </c>
      <c r="L28" s="111" t="s">
        <v>121</v>
      </c>
      <c r="M28" s="86" t="s">
        <v>16</v>
      </c>
      <c r="N28" s="86" t="s">
        <v>59</v>
      </c>
      <c r="O28" s="86" t="s">
        <v>61</v>
      </c>
      <c r="P28" s="86">
        <v>7</v>
      </c>
      <c r="Q28" s="52" t="s">
        <v>6</v>
      </c>
      <c r="R28" s="264" t="s">
        <v>14</v>
      </c>
      <c r="S28" s="72" t="str">
        <f t="shared" si="2"/>
        <v>①3位-7位</v>
      </c>
      <c r="T28" s="167" t="s">
        <v>102</v>
      </c>
      <c r="U28" s="115" t="s">
        <v>91</v>
      </c>
      <c r="X28" s="86" t="str">
        <f>R28</f>
        <v>き</v>
      </c>
      <c r="Y28" s="86" t="s">
        <v>61</v>
      </c>
      <c r="Z28" s="86">
        <v>1</v>
      </c>
      <c r="AA28" s="87" t="s">
        <v>6</v>
      </c>
      <c r="AB28" s="265" t="s">
        <v>51</v>
      </c>
      <c r="AC28" s="70" t="str">
        <f t="shared" si="5"/>
        <v>き-1位</v>
      </c>
      <c r="AD28" s="205" t="s">
        <v>84</v>
      </c>
      <c r="AE28" s="115" t="s">
        <v>85</v>
      </c>
      <c r="AH28" s="208">
        <v>25</v>
      </c>
      <c r="AI28" s="163" t="s">
        <v>84</v>
      </c>
      <c r="AJ28" s="103" t="s">
        <v>85</v>
      </c>
      <c r="AK28" s="84"/>
      <c r="AL28" s="26"/>
      <c r="AM28" s="21"/>
      <c r="AN28" s="21"/>
      <c r="AO28" s="21"/>
      <c r="AP28" s="21"/>
      <c r="AQ28" s="80"/>
      <c r="AR28" s="80"/>
      <c r="AS28" s="80"/>
      <c r="AT28" s="80"/>
      <c r="AU28" s="80"/>
      <c r="AV28" s="80"/>
      <c r="AW28" s="80"/>
      <c r="AX28" s="80"/>
      <c r="AY28"/>
      <c r="AZ28"/>
      <c r="BA28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</row>
    <row r="29" spans="1:65" ht="39.6" customHeight="1" thickTop="1" x14ac:dyDescent="0.2">
      <c r="A29" s="16">
        <v>26</v>
      </c>
      <c r="B29" s="246"/>
      <c r="C29" s="165" t="s">
        <v>43</v>
      </c>
      <c r="D29" s="111" t="s">
        <v>121</v>
      </c>
      <c r="F29" s="86" t="s">
        <v>40</v>
      </c>
      <c r="G29" s="86" t="s">
        <v>61</v>
      </c>
      <c r="H29" s="86">
        <v>3</v>
      </c>
      <c r="I29" s="52" t="s">
        <v>6</v>
      </c>
      <c r="J29" s="78" t="str">
        <f t="shared" si="0"/>
        <v>Ｈ-3位</v>
      </c>
      <c r="K29" s="162" t="s">
        <v>45</v>
      </c>
      <c r="L29" s="112" t="s">
        <v>100</v>
      </c>
      <c r="M29" s="86" t="s">
        <v>16</v>
      </c>
      <c r="N29" s="86" t="s">
        <v>60</v>
      </c>
      <c r="O29" s="86" t="s">
        <v>61</v>
      </c>
      <c r="P29" s="86">
        <v>1</v>
      </c>
      <c r="Q29" s="52" t="s">
        <v>6</v>
      </c>
      <c r="R29" s="264"/>
      <c r="S29" s="68" t="str">
        <f t="shared" si="2"/>
        <v>①4位-1位</v>
      </c>
      <c r="T29" s="163" t="s">
        <v>84</v>
      </c>
      <c r="U29" s="112" t="s">
        <v>85</v>
      </c>
      <c r="X29" s="86" t="str">
        <f>R32</f>
        <v>く</v>
      </c>
      <c r="Y29" s="86" t="s">
        <v>61</v>
      </c>
      <c r="Z29" s="86">
        <v>1</v>
      </c>
      <c r="AA29" s="87" t="s">
        <v>6</v>
      </c>
      <c r="AB29" s="265"/>
      <c r="AC29" s="65" t="str">
        <f t="shared" si="5"/>
        <v>く-1位</v>
      </c>
      <c r="AD29" s="165" t="s">
        <v>43</v>
      </c>
      <c r="AE29" s="111" t="s">
        <v>121</v>
      </c>
      <c r="AH29" s="208">
        <v>26</v>
      </c>
      <c r="AI29" s="163" t="s">
        <v>18</v>
      </c>
      <c r="AJ29" s="103" t="s">
        <v>105</v>
      </c>
      <c r="AK29" s="84"/>
      <c r="AL29" s="26"/>
      <c r="AM29" s="21"/>
      <c r="AN29" s="21"/>
      <c r="AO29" s="21"/>
      <c r="AP29" s="21"/>
      <c r="AQ29" s="80"/>
      <c r="AR29" s="80"/>
      <c r="AS29" s="80"/>
      <c r="AT29" s="80"/>
      <c r="AU29" s="80"/>
      <c r="AV29" s="80"/>
      <c r="AW29" s="80"/>
      <c r="AX29" s="80"/>
      <c r="AY29"/>
      <c r="AZ29"/>
      <c r="BA29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</row>
    <row r="30" spans="1:65" ht="39.6" customHeight="1" thickBot="1" x14ac:dyDescent="0.25">
      <c r="A30" s="16">
        <v>27</v>
      </c>
      <c r="B30" s="246"/>
      <c r="C30" s="162" t="s">
        <v>46</v>
      </c>
      <c r="D30" s="112" t="s">
        <v>95</v>
      </c>
      <c r="F30" s="86" t="s">
        <v>41</v>
      </c>
      <c r="G30" s="86" t="s">
        <v>61</v>
      </c>
      <c r="H30" s="86">
        <v>3</v>
      </c>
      <c r="I30" s="52" t="s">
        <v>6</v>
      </c>
      <c r="J30" s="195" t="str">
        <f t="shared" si="0"/>
        <v>Ｉ-3位</v>
      </c>
      <c r="K30" s="184" t="s">
        <v>102</v>
      </c>
      <c r="L30" s="120" t="s">
        <v>96</v>
      </c>
      <c r="M30" s="86" t="s">
        <v>16</v>
      </c>
      <c r="N30" s="86" t="s">
        <v>60</v>
      </c>
      <c r="O30" s="86" t="s">
        <v>61</v>
      </c>
      <c r="P30" s="86">
        <v>6</v>
      </c>
      <c r="Q30" s="52" t="s">
        <v>6</v>
      </c>
      <c r="R30" s="264"/>
      <c r="S30" s="68" t="str">
        <f t="shared" si="2"/>
        <v>①4位-6位</v>
      </c>
      <c r="T30" s="162" t="s">
        <v>45</v>
      </c>
      <c r="U30" s="112" t="s">
        <v>98</v>
      </c>
      <c r="X30" s="86" t="str">
        <f>R36</f>
        <v>け</v>
      </c>
      <c r="Y30" s="86" t="s">
        <v>61</v>
      </c>
      <c r="Z30" s="86">
        <v>1</v>
      </c>
      <c r="AA30" s="87" t="s">
        <v>6</v>
      </c>
      <c r="AB30" s="265"/>
      <c r="AC30" s="66" t="str">
        <f t="shared" si="5"/>
        <v>け-1位</v>
      </c>
      <c r="AD30" s="190" t="s">
        <v>18</v>
      </c>
      <c r="AE30" s="120" t="s">
        <v>105</v>
      </c>
      <c r="AH30" s="208">
        <v>27</v>
      </c>
      <c r="AI30" s="165" t="s">
        <v>43</v>
      </c>
      <c r="AJ30" s="104" t="s">
        <v>121</v>
      </c>
      <c r="AK30" s="95"/>
      <c r="AM30" s="21"/>
      <c r="AN30" s="21"/>
      <c r="AO30" s="21"/>
      <c r="AP30" s="21"/>
      <c r="AQ30" s="80"/>
      <c r="AR30" s="80"/>
      <c r="AS30" s="80"/>
      <c r="AT30" s="80"/>
      <c r="AU30" s="80"/>
      <c r="AV30" s="80"/>
      <c r="AW30" s="80"/>
      <c r="AX30" s="80"/>
      <c r="AY30"/>
      <c r="AZ30"/>
      <c r="BA3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</row>
    <row r="31" spans="1:65" ht="39.6" customHeight="1" thickTop="1" thickBot="1" x14ac:dyDescent="0.25">
      <c r="A31" s="16">
        <v>28</v>
      </c>
      <c r="B31" s="246"/>
      <c r="C31" s="184" t="s">
        <v>45</v>
      </c>
      <c r="D31" s="120" t="s">
        <v>97</v>
      </c>
      <c r="F31" s="86" t="s">
        <v>28</v>
      </c>
      <c r="G31" s="86" t="s">
        <v>61</v>
      </c>
      <c r="H31" s="86">
        <v>4</v>
      </c>
      <c r="I31" s="52" t="s">
        <v>6</v>
      </c>
      <c r="J31" s="77" t="str">
        <f t="shared" si="0"/>
        <v>Ａ-4位</v>
      </c>
      <c r="K31" s="194" t="s">
        <v>46</v>
      </c>
      <c r="L31" s="110" t="s">
        <v>101</v>
      </c>
      <c r="M31" s="86" t="s">
        <v>16</v>
      </c>
      <c r="N31" s="86" t="s">
        <v>60</v>
      </c>
      <c r="O31" s="86" t="s">
        <v>61</v>
      </c>
      <c r="P31" s="86">
        <v>7</v>
      </c>
      <c r="Q31" s="52" t="s">
        <v>6</v>
      </c>
      <c r="R31" s="264"/>
      <c r="S31" s="71" t="str">
        <f t="shared" si="2"/>
        <v>①4位-7位</v>
      </c>
      <c r="T31" s="190" t="s">
        <v>18</v>
      </c>
      <c r="U31" s="120" t="s">
        <v>109</v>
      </c>
      <c r="X31" s="86" t="str">
        <f t="shared" ref="X31:X39" si="7">X28</f>
        <v>き</v>
      </c>
      <c r="Y31" s="86" t="s">
        <v>61</v>
      </c>
      <c r="Z31" s="86">
        <f>Z28+1</f>
        <v>2</v>
      </c>
      <c r="AA31" s="87" t="s">
        <v>6</v>
      </c>
      <c r="AB31" s="266" t="s">
        <v>52</v>
      </c>
      <c r="AC31" s="64" t="str">
        <f t="shared" si="5"/>
        <v>き-2位</v>
      </c>
      <c r="AD31" s="194" t="s">
        <v>102</v>
      </c>
      <c r="AE31" s="110" t="s">
        <v>91</v>
      </c>
      <c r="AH31" s="208">
        <v>28</v>
      </c>
      <c r="AI31" s="162" t="s">
        <v>45</v>
      </c>
      <c r="AJ31" s="103" t="s">
        <v>97</v>
      </c>
      <c r="AK31" s="95"/>
      <c r="AM31" s="21"/>
      <c r="AN31" s="21"/>
      <c r="AO31" s="21"/>
      <c r="AP31" s="21"/>
      <c r="AQ31" s="80"/>
      <c r="AR31" s="80"/>
      <c r="AS31" s="80"/>
      <c r="AT31" s="80"/>
      <c r="AU31" s="80"/>
      <c r="AV31" s="80"/>
      <c r="AW31" s="80"/>
      <c r="AX31" s="80"/>
      <c r="AY31"/>
      <c r="AZ31"/>
      <c r="BA31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</row>
    <row r="32" spans="1:65" ht="39.6" customHeight="1" thickTop="1" thickBot="1" x14ac:dyDescent="0.25">
      <c r="A32" s="16">
        <v>29</v>
      </c>
      <c r="B32" s="250" t="s">
        <v>40</v>
      </c>
      <c r="C32" s="185" t="s">
        <v>42</v>
      </c>
      <c r="D32" s="186" t="s">
        <v>35</v>
      </c>
      <c r="F32" s="86" t="s">
        <v>29</v>
      </c>
      <c r="G32" s="86" t="s">
        <v>61</v>
      </c>
      <c r="H32" s="86">
        <v>4</v>
      </c>
      <c r="I32" s="52" t="s">
        <v>6</v>
      </c>
      <c r="J32" s="78" t="str">
        <f t="shared" si="0"/>
        <v>Ｂ-4位</v>
      </c>
      <c r="K32" s="163" t="s">
        <v>18</v>
      </c>
      <c r="L32" s="112" t="s">
        <v>111</v>
      </c>
      <c r="M32" s="86" t="s">
        <v>16</v>
      </c>
      <c r="N32" s="86" t="s">
        <v>59</v>
      </c>
      <c r="O32" s="86" t="s">
        <v>61</v>
      </c>
      <c r="P32" s="86">
        <v>8</v>
      </c>
      <c r="Q32" s="52" t="s">
        <v>6</v>
      </c>
      <c r="R32" s="268" t="s">
        <v>15</v>
      </c>
      <c r="S32" s="67" t="str">
        <f t="shared" si="2"/>
        <v>①3位-8位</v>
      </c>
      <c r="T32" s="193" t="s">
        <v>43</v>
      </c>
      <c r="U32" s="126" t="s">
        <v>121</v>
      </c>
      <c r="X32" s="86" t="str">
        <f t="shared" si="7"/>
        <v>く</v>
      </c>
      <c r="Y32" s="86" t="s">
        <v>61</v>
      </c>
      <c r="Z32" s="86">
        <f t="shared" si="4"/>
        <v>2</v>
      </c>
      <c r="AA32" s="87" t="s">
        <v>6</v>
      </c>
      <c r="AB32" s="265"/>
      <c r="AC32" s="65" t="str">
        <f t="shared" si="5"/>
        <v>く-2位</v>
      </c>
      <c r="AD32" s="162" t="s">
        <v>46</v>
      </c>
      <c r="AE32" s="112" t="s">
        <v>101</v>
      </c>
      <c r="AH32" s="208">
        <v>29</v>
      </c>
      <c r="AI32" s="162" t="s">
        <v>102</v>
      </c>
      <c r="AJ32" s="103" t="s">
        <v>91</v>
      </c>
      <c r="AK32" s="95"/>
      <c r="AM32" s="21"/>
      <c r="AN32" s="21"/>
      <c r="AO32" s="21"/>
      <c r="AP32" s="21"/>
      <c r="AQ32" s="80"/>
      <c r="AR32" s="80"/>
      <c r="AS32" s="80"/>
      <c r="AT32" s="80"/>
      <c r="AU32" s="80"/>
      <c r="AV32" s="80"/>
      <c r="AW32" s="80"/>
      <c r="AX32" s="80"/>
      <c r="AY32"/>
      <c r="AZ32"/>
      <c r="BA32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</row>
    <row r="33" spans="1:65" ht="39.6" customHeight="1" thickTop="1" thickBot="1" x14ac:dyDescent="0.25">
      <c r="A33" s="16">
        <v>30</v>
      </c>
      <c r="B33" s="246"/>
      <c r="C33" s="162" t="s">
        <v>45</v>
      </c>
      <c r="D33" s="112" t="s">
        <v>89</v>
      </c>
      <c r="F33" s="86" t="s">
        <v>30</v>
      </c>
      <c r="G33" s="86" t="s">
        <v>61</v>
      </c>
      <c r="H33" s="86">
        <v>4</v>
      </c>
      <c r="I33" s="52" t="s">
        <v>6</v>
      </c>
      <c r="J33" s="78" t="str">
        <f t="shared" si="0"/>
        <v>Ｃ-4位</v>
      </c>
      <c r="K33" s="165" t="s">
        <v>33</v>
      </c>
      <c r="L33" s="111" t="s">
        <v>124</v>
      </c>
      <c r="M33" s="86" t="s">
        <v>16</v>
      </c>
      <c r="N33" s="86" t="s">
        <v>60</v>
      </c>
      <c r="O33" s="86" t="s">
        <v>61</v>
      </c>
      <c r="P33" s="86">
        <v>2</v>
      </c>
      <c r="Q33" s="52" t="s">
        <v>6</v>
      </c>
      <c r="R33" s="264"/>
      <c r="S33" s="68" t="str">
        <f t="shared" si="2"/>
        <v>①4位-2位</v>
      </c>
      <c r="T33" s="163" t="s">
        <v>18</v>
      </c>
      <c r="U33" s="112" t="s">
        <v>111</v>
      </c>
      <c r="X33" s="86" t="str">
        <f t="shared" si="7"/>
        <v>け</v>
      </c>
      <c r="Y33" s="86" t="s">
        <v>61</v>
      </c>
      <c r="Z33" s="86">
        <f t="shared" si="4"/>
        <v>2</v>
      </c>
      <c r="AA33" s="87" t="s">
        <v>6</v>
      </c>
      <c r="AB33" s="267"/>
      <c r="AC33" s="73" t="str">
        <f t="shared" si="5"/>
        <v>け-2位</v>
      </c>
      <c r="AD33" s="187" t="s">
        <v>45</v>
      </c>
      <c r="AE33" s="118" t="s">
        <v>97</v>
      </c>
      <c r="AH33" s="208">
        <v>30</v>
      </c>
      <c r="AI33" s="162" t="s">
        <v>46</v>
      </c>
      <c r="AJ33" s="103" t="s">
        <v>101</v>
      </c>
      <c r="AK33" s="95"/>
      <c r="AM33" s="21"/>
      <c r="AN33" s="21"/>
      <c r="AO33" s="21"/>
      <c r="AP33" s="21"/>
      <c r="AQ33" s="80"/>
      <c r="AR33" s="80"/>
      <c r="AS33" s="80"/>
      <c r="AT33" s="80"/>
      <c r="AU33" s="80"/>
      <c r="AV33" s="80"/>
      <c r="AW33" s="80"/>
      <c r="AX33" s="80"/>
      <c r="AY33"/>
      <c r="AZ33"/>
      <c r="BA33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</row>
    <row r="34" spans="1:65" ht="39.6" customHeight="1" thickTop="1" x14ac:dyDescent="0.2">
      <c r="A34" s="16">
        <v>31</v>
      </c>
      <c r="B34" s="246"/>
      <c r="C34" s="163" t="s">
        <v>18</v>
      </c>
      <c r="D34" s="112" t="s">
        <v>105</v>
      </c>
      <c r="F34" s="86" t="s">
        <v>31</v>
      </c>
      <c r="G34" s="86" t="s">
        <v>61</v>
      </c>
      <c r="H34" s="86">
        <v>4</v>
      </c>
      <c r="I34" s="52" t="s">
        <v>6</v>
      </c>
      <c r="J34" s="78" t="str">
        <f t="shared" si="0"/>
        <v>Ｄ-4位</v>
      </c>
      <c r="K34" s="163" t="s">
        <v>84</v>
      </c>
      <c r="L34" s="112" t="s">
        <v>85</v>
      </c>
      <c r="M34" s="86" t="s">
        <v>16</v>
      </c>
      <c r="N34" s="86" t="s">
        <v>60</v>
      </c>
      <c r="O34" s="86" t="s">
        <v>61</v>
      </c>
      <c r="P34" s="86">
        <v>5</v>
      </c>
      <c r="Q34" s="52" t="s">
        <v>6</v>
      </c>
      <c r="R34" s="264"/>
      <c r="S34" s="68" t="str">
        <f t="shared" si="2"/>
        <v>①4位-5位</v>
      </c>
      <c r="T34" s="165" t="s">
        <v>43</v>
      </c>
      <c r="U34" s="111" t="s">
        <v>123</v>
      </c>
      <c r="X34" s="86" t="str">
        <f t="shared" si="7"/>
        <v>き</v>
      </c>
      <c r="Y34" s="86" t="s">
        <v>61</v>
      </c>
      <c r="Z34" s="86">
        <f t="shared" si="4"/>
        <v>3</v>
      </c>
      <c r="AA34" s="87" t="s">
        <v>6</v>
      </c>
      <c r="AB34" s="265" t="s">
        <v>53</v>
      </c>
      <c r="AC34" s="70" t="str">
        <f t="shared" si="5"/>
        <v>き-3位</v>
      </c>
      <c r="AD34" s="167" t="s">
        <v>45</v>
      </c>
      <c r="AE34" s="115" t="s">
        <v>98</v>
      </c>
      <c r="AH34" s="208">
        <v>31</v>
      </c>
      <c r="AI34" s="162" t="s">
        <v>45</v>
      </c>
      <c r="AJ34" s="103" t="s">
        <v>98</v>
      </c>
      <c r="AK34" s="95"/>
      <c r="AM34" s="21"/>
      <c r="AN34" s="21"/>
      <c r="AO34" s="21"/>
      <c r="AP34" s="21"/>
      <c r="AQ34" s="80"/>
      <c r="AR34" s="80"/>
      <c r="AS34" s="80"/>
      <c r="AT34" s="80"/>
      <c r="AU34" s="80"/>
      <c r="AV34" s="80"/>
      <c r="AW34" s="80"/>
      <c r="AX34" s="80"/>
      <c r="AY34"/>
      <c r="AZ34"/>
      <c r="BA34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</row>
    <row r="35" spans="1:65" ht="39.6" customHeight="1" thickBot="1" x14ac:dyDescent="0.25">
      <c r="A35" s="16">
        <v>32</v>
      </c>
      <c r="B35" s="247"/>
      <c r="C35" s="187" t="s">
        <v>45</v>
      </c>
      <c r="D35" s="118" t="s">
        <v>100</v>
      </c>
      <c r="F35" s="86" t="s">
        <v>36</v>
      </c>
      <c r="G35" s="86" t="s">
        <v>61</v>
      </c>
      <c r="H35" s="86">
        <v>4</v>
      </c>
      <c r="I35" s="52" t="s">
        <v>6</v>
      </c>
      <c r="J35" s="78" t="str">
        <f t="shared" si="0"/>
        <v>Ｅ-4位</v>
      </c>
      <c r="K35" s="163" t="s">
        <v>18</v>
      </c>
      <c r="L35" s="112" t="s">
        <v>109</v>
      </c>
      <c r="M35" s="86" t="s">
        <v>16</v>
      </c>
      <c r="N35" s="86" t="s">
        <v>60</v>
      </c>
      <c r="O35" s="86" t="s">
        <v>61</v>
      </c>
      <c r="P35" s="86">
        <v>8</v>
      </c>
      <c r="Q35" s="52" t="s">
        <v>6</v>
      </c>
      <c r="R35" s="269"/>
      <c r="S35" s="69" t="str">
        <f t="shared" si="2"/>
        <v>①4位-8位</v>
      </c>
      <c r="T35" s="187" t="s">
        <v>46</v>
      </c>
      <c r="U35" s="118" t="s">
        <v>101</v>
      </c>
      <c r="X35" s="86" t="str">
        <f t="shared" si="7"/>
        <v>く</v>
      </c>
      <c r="Y35" s="86" t="s">
        <v>61</v>
      </c>
      <c r="Z35" s="86">
        <f t="shared" si="4"/>
        <v>3</v>
      </c>
      <c r="AA35" s="87" t="s">
        <v>6</v>
      </c>
      <c r="AB35" s="265"/>
      <c r="AC35" s="65" t="str">
        <f t="shared" si="5"/>
        <v>く-3位</v>
      </c>
      <c r="AD35" s="163" t="s">
        <v>18</v>
      </c>
      <c r="AE35" s="112" t="s">
        <v>111</v>
      </c>
      <c r="AH35" s="208">
        <v>32</v>
      </c>
      <c r="AI35" s="162" t="s">
        <v>45</v>
      </c>
      <c r="AJ35" s="103" t="s">
        <v>100</v>
      </c>
      <c r="AK35" s="95"/>
      <c r="AM35" s="21"/>
      <c r="AN35" s="21"/>
      <c r="AO35" s="21"/>
      <c r="AP35" s="21"/>
      <c r="AQ35" s="80"/>
      <c r="AR35" s="80"/>
      <c r="AS35" s="80"/>
      <c r="AT35" s="80"/>
      <c r="AU35" s="80"/>
      <c r="AV35" s="80"/>
      <c r="AW35" s="80"/>
      <c r="AX35" s="80"/>
      <c r="AY35"/>
      <c r="AZ35"/>
      <c r="BA35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</row>
    <row r="36" spans="1:65" ht="39.6" customHeight="1" thickTop="1" thickBot="1" x14ac:dyDescent="0.25">
      <c r="A36" s="16">
        <v>33</v>
      </c>
      <c r="B36" s="246" t="s">
        <v>41</v>
      </c>
      <c r="C36" s="167" t="s">
        <v>45</v>
      </c>
      <c r="D36" s="115" t="s">
        <v>103</v>
      </c>
      <c r="F36" s="86" t="s">
        <v>37</v>
      </c>
      <c r="G36" s="86" t="s">
        <v>61</v>
      </c>
      <c r="H36" s="86">
        <v>4</v>
      </c>
      <c r="I36" s="52" t="s">
        <v>6</v>
      </c>
      <c r="J36" s="78" t="str">
        <f t="shared" si="0"/>
        <v>Ｆ-4位</v>
      </c>
      <c r="K36" s="162" t="s">
        <v>45</v>
      </c>
      <c r="L36" s="112" t="s">
        <v>98</v>
      </c>
      <c r="M36" s="86" t="s">
        <v>16</v>
      </c>
      <c r="N36" s="86" t="s">
        <v>59</v>
      </c>
      <c r="O36" s="86" t="s">
        <v>61</v>
      </c>
      <c r="P36" s="86">
        <v>9</v>
      </c>
      <c r="Q36" s="52" t="s">
        <v>6</v>
      </c>
      <c r="R36" s="264" t="s">
        <v>56</v>
      </c>
      <c r="S36" s="72" t="str">
        <f t="shared" si="2"/>
        <v>①3位-9位</v>
      </c>
      <c r="T36" s="167" t="s">
        <v>45</v>
      </c>
      <c r="U36" s="115" t="s">
        <v>100</v>
      </c>
      <c r="X36" s="86" t="str">
        <f t="shared" si="7"/>
        <v>け</v>
      </c>
      <c r="Y36" s="86" t="s">
        <v>61</v>
      </c>
      <c r="Z36" s="86">
        <f t="shared" si="4"/>
        <v>3</v>
      </c>
      <c r="AA36" s="87" t="s">
        <v>6</v>
      </c>
      <c r="AB36" s="265"/>
      <c r="AC36" s="66" t="str">
        <f t="shared" si="5"/>
        <v>け-3位</v>
      </c>
      <c r="AD36" s="184" t="s">
        <v>45</v>
      </c>
      <c r="AE36" s="120" t="s">
        <v>100</v>
      </c>
      <c r="AH36" s="208">
        <v>33</v>
      </c>
      <c r="AI36" s="163" t="s">
        <v>18</v>
      </c>
      <c r="AJ36" s="103" t="s">
        <v>111</v>
      </c>
      <c r="AK36" s="84"/>
      <c r="AM36" s="21"/>
      <c r="AN36" s="21"/>
      <c r="AO36" s="21"/>
      <c r="AP36" s="21"/>
      <c r="AQ36" s="80"/>
      <c r="AR36" s="80"/>
      <c r="AS36" s="80"/>
      <c r="AT36" s="80"/>
      <c r="AU36" s="80"/>
      <c r="AV36" s="80"/>
      <c r="AW36" s="80"/>
      <c r="AX36" s="80"/>
      <c r="AY36"/>
      <c r="AZ36"/>
      <c r="BA36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</row>
    <row r="37" spans="1:65" ht="39.6" customHeight="1" thickTop="1" x14ac:dyDescent="0.2">
      <c r="A37" s="16">
        <v>34</v>
      </c>
      <c r="B37" s="246"/>
      <c r="C37" s="165" t="s">
        <v>43</v>
      </c>
      <c r="D37" s="111" t="s">
        <v>122</v>
      </c>
      <c r="F37" s="86" t="s">
        <v>38</v>
      </c>
      <c r="G37" s="86" t="s">
        <v>61</v>
      </c>
      <c r="H37" s="86">
        <v>4</v>
      </c>
      <c r="I37" s="52" t="s">
        <v>6</v>
      </c>
      <c r="J37" s="78" t="str">
        <f t="shared" si="0"/>
        <v>Ｇ-4位</v>
      </c>
      <c r="K37" s="162" t="s">
        <v>45</v>
      </c>
      <c r="L37" s="112" t="s">
        <v>97</v>
      </c>
      <c r="M37" s="86" t="s">
        <v>16</v>
      </c>
      <c r="N37" s="86" t="s">
        <v>60</v>
      </c>
      <c r="O37" s="86" t="s">
        <v>61</v>
      </c>
      <c r="P37" s="86">
        <v>3</v>
      </c>
      <c r="Q37" s="52" t="s">
        <v>6</v>
      </c>
      <c r="R37" s="264"/>
      <c r="S37" s="68" t="str">
        <f t="shared" si="2"/>
        <v>①4位-3位</v>
      </c>
      <c r="T37" s="162" t="s">
        <v>45</v>
      </c>
      <c r="U37" s="112" t="s">
        <v>97</v>
      </c>
      <c r="X37" s="86" t="str">
        <f t="shared" si="7"/>
        <v>き</v>
      </c>
      <c r="Y37" s="86" t="s">
        <v>61</v>
      </c>
      <c r="Z37" s="86">
        <f t="shared" si="4"/>
        <v>4</v>
      </c>
      <c r="AA37" s="87" t="s">
        <v>6</v>
      </c>
      <c r="AB37" s="266" t="s">
        <v>54</v>
      </c>
      <c r="AC37" s="64" t="str">
        <f t="shared" si="5"/>
        <v>き-4位</v>
      </c>
      <c r="AD37" s="199" t="s">
        <v>18</v>
      </c>
      <c r="AE37" s="110" t="s">
        <v>109</v>
      </c>
      <c r="AH37" s="208">
        <v>34</v>
      </c>
      <c r="AI37" s="163" t="s">
        <v>18</v>
      </c>
      <c r="AJ37" s="103" t="s">
        <v>109</v>
      </c>
      <c r="AK37" s="84"/>
      <c r="AM37" s="21"/>
      <c r="AN37" s="21"/>
      <c r="AO37" s="21"/>
      <c r="AP37" s="21"/>
      <c r="AQ37" s="80"/>
      <c r="AR37" s="80"/>
      <c r="AS37" s="80"/>
      <c r="AT37" s="80"/>
      <c r="AU37" s="80"/>
      <c r="AV37" s="80"/>
      <c r="AW37" s="80"/>
      <c r="AX37" s="80"/>
      <c r="AY37"/>
      <c r="AZ37"/>
      <c r="BA37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</row>
    <row r="38" spans="1:65" ht="39.6" customHeight="1" x14ac:dyDescent="0.2">
      <c r="A38" s="16">
        <v>35</v>
      </c>
      <c r="B38" s="246"/>
      <c r="C38" s="162" t="s">
        <v>102</v>
      </c>
      <c r="D38" s="112" t="s">
        <v>96</v>
      </c>
      <c r="F38" s="86" t="s">
        <v>40</v>
      </c>
      <c r="G38" s="86" t="s">
        <v>61</v>
      </c>
      <c r="H38" s="86">
        <v>4</v>
      </c>
      <c r="I38" s="52" t="s">
        <v>6</v>
      </c>
      <c r="J38" s="78" t="str">
        <f t="shared" si="0"/>
        <v>Ｈ-4位</v>
      </c>
      <c r="K38" s="163" t="s">
        <v>18</v>
      </c>
      <c r="L38" s="112" t="s">
        <v>105</v>
      </c>
      <c r="M38" s="86" t="s">
        <v>16</v>
      </c>
      <c r="N38" s="86" t="s">
        <v>60</v>
      </c>
      <c r="O38" s="86" t="s">
        <v>61</v>
      </c>
      <c r="P38" s="86">
        <v>4</v>
      </c>
      <c r="Q38" s="52" t="s">
        <v>6</v>
      </c>
      <c r="R38" s="264"/>
      <c r="S38" s="68" t="str">
        <f t="shared" si="2"/>
        <v>①4位-4位</v>
      </c>
      <c r="T38" s="163" t="s">
        <v>18</v>
      </c>
      <c r="U38" s="112" t="s">
        <v>105</v>
      </c>
      <c r="X38" s="86" t="str">
        <f t="shared" si="7"/>
        <v>く</v>
      </c>
      <c r="Y38" s="86" t="s">
        <v>61</v>
      </c>
      <c r="Z38" s="86">
        <f t="shared" si="4"/>
        <v>4</v>
      </c>
      <c r="AA38" s="87" t="s">
        <v>6</v>
      </c>
      <c r="AB38" s="265"/>
      <c r="AC38" s="65" t="str">
        <f t="shared" si="5"/>
        <v>く-4位</v>
      </c>
      <c r="AD38" s="165" t="s">
        <v>43</v>
      </c>
      <c r="AE38" s="111" t="s">
        <v>123</v>
      </c>
      <c r="AH38" s="208">
        <v>35</v>
      </c>
      <c r="AI38" s="165" t="s">
        <v>33</v>
      </c>
      <c r="AJ38" s="104" t="s">
        <v>124</v>
      </c>
      <c r="AK38" s="95"/>
      <c r="AM38" s="21"/>
      <c r="AN38" s="21"/>
      <c r="AO38" s="21"/>
      <c r="AP38" s="21"/>
      <c r="AQ38" s="80"/>
      <c r="AR38" s="80"/>
      <c r="AS38" s="80"/>
      <c r="AT38" s="80"/>
      <c r="AU38" s="80"/>
      <c r="AV38" s="80"/>
      <c r="AW38" s="80"/>
      <c r="AX38" s="80"/>
      <c r="AY38"/>
      <c r="AZ38"/>
      <c r="BA38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</row>
    <row r="39" spans="1:65" ht="39.6" customHeight="1" thickBot="1" x14ac:dyDescent="0.25">
      <c r="A39" s="16">
        <v>36</v>
      </c>
      <c r="B39" s="247"/>
      <c r="C39" s="181" t="s">
        <v>43</v>
      </c>
      <c r="D39" s="124" t="s">
        <v>123</v>
      </c>
      <c r="F39" s="86" t="s">
        <v>41</v>
      </c>
      <c r="G39" s="86" t="s">
        <v>61</v>
      </c>
      <c r="H39" s="86">
        <v>4</v>
      </c>
      <c r="I39" s="52" t="s">
        <v>6</v>
      </c>
      <c r="J39" s="79" t="str">
        <f t="shared" si="0"/>
        <v>Ｉ-4位</v>
      </c>
      <c r="K39" s="181" t="s">
        <v>43</v>
      </c>
      <c r="L39" s="124" t="s">
        <v>123</v>
      </c>
      <c r="M39" s="86" t="s">
        <v>16</v>
      </c>
      <c r="N39" s="86" t="s">
        <v>60</v>
      </c>
      <c r="O39" s="86" t="s">
        <v>61</v>
      </c>
      <c r="P39" s="86">
        <v>9</v>
      </c>
      <c r="Q39" s="52" t="s">
        <v>6</v>
      </c>
      <c r="R39" s="269"/>
      <c r="S39" s="69" t="str">
        <f t="shared" si="2"/>
        <v>①4位-9位</v>
      </c>
      <c r="T39" s="181" t="s">
        <v>33</v>
      </c>
      <c r="U39" s="124" t="s">
        <v>124</v>
      </c>
      <c r="X39" s="86" t="str">
        <f t="shared" si="7"/>
        <v>け</v>
      </c>
      <c r="Y39" s="86" t="s">
        <v>61</v>
      </c>
      <c r="Z39" s="86">
        <f t="shared" si="4"/>
        <v>4</v>
      </c>
      <c r="AA39" s="87" t="s">
        <v>6</v>
      </c>
      <c r="AB39" s="267"/>
      <c r="AC39" s="73" t="str">
        <f t="shared" si="5"/>
        <v>け-4位</v>
      </c>
      <c r="AD39" s="181" t="s">
        <v>33</v>
      </c>
      <c r="AE39" s="124" t="s">
        <v>124</v>
      </c>
      <c r="AH39" s="208">
        <v>36</v>
      </c>
      <c r="AI39" s="165" t="s">
        <v>43</v>
      </c>
      <c r="AJ39" s="104" t="s">
        <v>123</v>
      </c>
      <c r="AK39" s="95"/>
      <c r="AM39" s="21"/>
      <c r="AN39" s="21"/>
      <c r="AO39" s="21"/>
      <c r="AP39" s="21"/>
      <c r="AQ39" s="80"/>
      <c r="AR39" s="80"/>
      <c r="AS39" s="80"/>
      <c r="AT39" s="80"/>
      <c r="AU39" s="80"/>
      <c r="AV39" s="80"/>
      <c r="AW39" s="80"/>
      <c r="AX39" s="80"/>
      <c r="AY39"/>
      <c r="AZ39"/>
      <c r="BA39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</row>
    <row r="40" spans="1:65" ht="8.1" customHeight="1" thickTop="1" x14ac:dyDescent="0.2">
      <c r="F40" s="96"/>
      <c r="G40" s="96"/>
      <c r="H40" s="96"/>
      <c r="AM40" s="21"/>
      <c r="AN40" s="21"/>
      <c r="AO40" s="21"/>
      <c r="AP40" s="21"/>
      <c r="AQ40" s="80"/>
      <c r="AR40" s="80"/>
      <c r="AS40" s="80"/>
      <c r="AT40" s="80"/>
      <c r="AU40" s="80"/>
      <c r="AV40" s="80"/>
      <c r="AW40" s="80"/>
      <c r="AX40" s="80"/>
      <c r="AY40"/>
      <c r="AZ40"/>
      <c r="BA4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</row>
    <row r="41" spans="1:65" ht="25.05" customHeight="1" x14ac:dyDescent="0.2">
      <c r="C41" s="28" t="s">
        <v>21</v>
      </c>
      <c r="D41" s="230">
        <f>6*9</f>
        <v>54</v>
      </c>
      <c r="E41" s="230"/>
      <c r="F41" s="230"/>
      <c r="G41" s="230"/>
      <c r="H41" s="230"/>
      <c r="I41" s="52"/>
      <c r="J41" s="94"/>
      <c r="K41" s="94"/>
      <c r="L41" s="94"/>
      <c r="M41" s="171"/>
      <c r="N41" s="172"/>
      <c r="O41" s="172"/>
      <c r="P41" s="172"/>
      <c r="Q41" s="56"/>
      <c r="S41" s="28" t="s">
        <v>21</v>
      </c>
      <c r="T41" s="230">
        <f>6*9</f>
        <v>54</v>
      </c>
      <c r="U41" s="230"/>
      <c r="V41" s="54"/>
      <c r="W41" s="54"/>
      <c r="X41" s="53"/>
      <c r="Y41" s="53"/>
      <c r="Z41" s="53"/>
      <c r="AA41" s="52"/>
      <c r="AC41" s="28" t="s">
        <v>21</v>
      </c>
      <c r="AD41" s="230">
        <f>12*3</f>
        <v>36</v>
      </c>
      <c r="AE41" s="230"/>
      <c r="AK41" s="21"/>
      <c r="AL41" s="21"/>
      <c r="AN41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</row>
    <row r="42" spans="1:65" s="12" customFormat="1" ht="25.05" customHeight="1" x14ac:dyDescent="0.3">
      <c r="A42" s="30"/>
      <c r="B42" s="17"/>
      <c r="C42" s="28" t="s">
        <v>5</v>
      </c>
      <c r="D42" s="238">
        <f>D41/6</f>
        <v>9</v>
      </c>
      <c r="E42" s="238"/>
      <c r="F42" s="14"/>
      <c r="G42" s="14"/>
      <c r="H42" s="14"/>
      <c r="I42" s="49"/>
      <c r="K42" s="239"/>
      <c r="L42" s="239"/>
      <c r="M42" s="96"/>
      <c r="N42" s="96"/>
      <c r="O42" s="96"/>
      <c r="P42" s="96"/>
      <c r="Q42" s="49"/>
      <c r="S42" s="28" t="s">
        <v>5</v>
      </c>
      <c r="T42" s="238">
        <f>T41/6</f>
        <v>9</v>
      </c>
      <c r="U42" s="238"/>
      <c r="V42" s="14"/>
      <c r="W42" s="58"/>
      <c r="X42" s="14"/>
      <c r="Y42" s="14"/>
      <c r="Z42" s="14"/>
      <c r="AA42" s="49"/>
      <c r="AB42" s="27"/>
      <c r="AC42" s="28" t="s">
        <v>5</v>
      </c>
      <c r="AD42" s="238">
        <f>AD41/6</f>
        <v>6</v>
      </c>
      <c r="AE42" s="238"/>
      <c r="AF42" s="35"/>
      <c r="AG42" s="17"/>
      <c r="AI42" s="25"/>
      <c r="AJ42" s="25"/>
      <c r="AK42" s="238"/>
      <c r="AL42" s="238"/>
      <c r="AM42" s="238"/>
      <c r="AS42" s="34"/>
      <c r="AT42" s="34"/>
      <c r="AU42" s="33"/>
      <c r="AV42" s="21"/>
      <c r="AW42" s="21"/>
    </row>
    <row r="43" spans="1:65" s="17" customFormat="1" ht="25.05" customHeight="1" x14ac:dyDescent="0.3">
      <c r="A43" s="13"/>
      <c r="B43" s="12"/>
      <c r="C43" s="28" t="s">
        <v>4</v>
      </c>
      <c r="D43" s="237">
        <v>6.5972222222222222E-3</v>
      </c>
      <c r="E43" s="237"/>
      <c r="F43" s="14"/>
      <c r="G43" s="14"/>
      <c r="H43" s="14"/>
      <c r="I43" s="49"/>
      <c r="J43" s="12"/>
      <c r="K43" s="239"/>
      <c r="L43" s="239"/>
      <c r="M43" s="96"/>
      <c r="N43" s="96"/>
      <c r="O43" s="96"/>
      <c r="P43" s="96"/>
      <c r="Q43" s="49"/>
      <c r="R43" s="12"/>
      <c r="S43" s="28" t="s">
        <v>4</v>
      </c>
      <c r="T43" s="237">
        <v>6.9444444444444441E-3</v>
      </c>
      <c r="U43" s="237"/>
      <c r="V43" s="14"/>
      <c r="W43" s="54"/>
      <c r="X43" s="14"/>
      <c r="Y43" s="14"/>
      <c r="Z43" s="14"/>
      <c r="AA43" s="49"/>
      <c r="AB43" s="27"/>
      <c r="AC43" s="28" t="s">
        <v>4</v>
      </c>
      <c r="AD43" s="237">
        <v>6.7708333333333336E-3</v>
      </c>
      <c r="AE43" s="237"/>
      <c r="AF43" s="12"/>
      <c r="AG43" s="12"/>
      <c r="AI43" s="25"/>
      <c r="AJ43" s="25"/>
      <c r="AK43" s="91"/>
      <c r="AL43" s="91"/>
      <c r="AM43" s="91"/>
      <c r="AN43" s="12"/>
      <c r="AO43" s="12"/>
      <c r="AP43" s="31"/>
      <c r="AQ43" s="31"/>
      <c r="AR43" s="62"/>
      <c r="AS43" s="62"/>
      <c r="AT43" s="62"/>
      <c r="AU43" s="62"/>
    </row>
    <row r="44" spans="1:65" s="17" customFormat="1" ht="25.05" customHeight="1" x14ac:dyDescent="0.3">
      <c r="A44" s="13"/>
      <c r="B44" s="12"/>
      <c r="C44" s="28" t="s">
        <v>3</v>
      </c>
      <c r="D44" s="32">
        <f>D42*D43</f>
        <v>5.9374999999999997E-2</v>
      </c>
      <c r="E44" s="14"/>
      <c r="F44" s="14"/>
      <c r="G44" s="14"/>
      <c r="H44" s="14"/>
      <c r="I44" s="49"/>
      <c r="J44" s="12"/>
      <c r="K44" s="239"/>
      <c r="L44" s="239"/>
      <c r="M44" s="96"/>
      <c r="N44" s="173"/>
      <c r="O44" s="173"/>
      <c r="P44" s="173"/>
      <c r="Q44" s="57"/>
      <c r="R44" s="12"/>
      <c r="S44" s="28" t="s">
        <v>3</v>
      </c>
      <c r="T44" s="232">
        <f>T42*T43</f>
        <v>6.25E-2</v>
      </c>
      <c r="U44" s="232"/>
      <c r="V44" s="14"/>
      <c r="W44" s="54"/>
      <c r="X44" s="14"/>
      <c r="Y44" s="14"/>
      <c r="Z44" s="14"/>
      <c r="AA44" s="49"/>
      <c r="AB44" s="27"/>
      <c r="AC44" s="28" t="s">
        <v>3</v>
      </c>
      <c r="AD44" s="233">
        <f>AD42*AD43</f>
        <v>4.0625000000000001E-2</v>
      </c>
      <c r="AE44" s="233"/>
      <c r="AF44" s="12"/>
      <c r="AG44" s="12"/>
      <c r="AI44" s="25"/>
      <c r="AJ44" s="25"/>
      <c r="AK44" s="91"/>
      <c r="AL44" s="91"/>
      <c r="AM44" s="91"/>
      <c r="AN44" s="12"/>
      <c r="AO44" s="12"/>
      <c r="AP44" s="31"/>
      <c r="AQ44" s="31"/>
      <c r="AR44" s="62"/>
      <c r="AS44" s="62"/>
      <c r="AT44" s="62"/>
      <c r="AU44" s="62"/>
    </row>
    <row r="45" spans="1:65" s="12" customFormat="1" ht="25.05" customHeight="1" x14ac:dyDescent="0.2">
      <c r="A45" s="30"/>
      <c r="B45" s="17"/>
      <c r="C45" s="28" t="s">
        <v>2</v>
      </c>
      <c r="D45" s="29">
        <v>0.55555555555555558</v>
      </c>
      <c r="E45" s="16"/>
      <c r="F45" s="16"/>
      <c r="G45" s="16"/>
      <c r="H45" s="16"/>
      <c r="I45" s="52"/>
      <c r="J45" s="17"/>
      <c r="K45" s="239"/>
      <c r="L45" s="239"/>
      <c r="M45" s="86"/>
      <c r="N45" s="96"/>
      <c r="O45" s="96"/>
      <c r="P45" s="96"/>
      <c r="Q45" s="49"/>
      <c r="R45" s="17"/>
      <c r="S45" s="28" t="s">
        <v>2</v>
      </c>
      <c r="T45" s="234">
        <f>D46+T43*2</f>
        <v>0.62881944444444438</v>
      </c>
      <c r="U45" s="235"/>
      <c r="V45" s="16"/>
      <c r="W45" s="54"/>
      <c r="X45" s="16"/>
      <c r="Y45" s="16"/>
      <c r="Z45" s="16"/>
      <c r="AA45" s="52"/>
      <c r="AB45" s="27"/>
      <c r="AC45" s="28" t="s">
        <v>2</v>
      </c>
      <c r="AD45" s="234">
        <f>T46+AD43*0.5</f>
        <v>0.69470486111111107</v>
      </c>
      <c r="AE45" s="235"/>
      <c r="AG45" s="17"/>
      <c r="AH45" s="231">
        <f>D41+T41+AD41</f>
        <v>144</v>
      </c>
      <c r="AI45" s="231"/>
      <c r="AJ45" s="231"/>
      <c r="AK45" s="91"/>
      <c r="AL45" s="91"/>
      <c r="AM45" s="91"/>
      <c r="AP45" s="15"/>
      <c r="AQ45" s="15"/>
      <c r="AR45" s="61"/>
      <c r="AS45" s="61"/>
      <c r="AT45" s="61"/>
      <c r="AU45" s="61"/>
    </row>
    <row r="46" spans="1:65" s="12" customFormat="1" ht="25.05" customHeight="1" x14ac:dyDescent="0.2">
      <c r="A46" s="30"/>
      <c r="B46" s="17"/>
      <c r="C46" s="28" t="s">
        <v>1</v>
      </c>
      <c r="D46" s="29">
        <f>D45+D44</f>
        <v>0.61493055555555554</v>
      </c>
      <c r="E46" s="16"/>
      <c r="F46" s="16"/>
      <c r="G46" s="16"/>
      <c r="H46" s="16"/>
      <c r="I46" s="52"/>
      <c r="J46" s="17"/>
      <c r="K46" s="239"/>
      <c r="L46" s="239"/>
      <c r="M46" s="86"/>
      <c r="N46" s="96"/>
      <c r="O46" s="96"/>
      <c r="P46" s="96"/>
      <c r="Q46" s="49"/>
      <c r="R46" s="17"/>
      <c r="S46" s="28" t="s">
        <v>1</v>
      </c>
      <c r="T46" s="234">
        <f>T45+T44</f>
        <v>0.69131944444444438</v>
      </c>
      <c r="U46" s="235"/>
      <c r="V46" s="16"/>
      <c r="W46" s="54"/>
      <c r="X46" s="16"/>
      <c r="Y46" s="16"/>
      <c r="Z46" s="16"/>
      <c r="AA46" s="52"/>
      <c r="AB46" s="27"/>
      <c r="AC46" s="28" t="s">
        <v>1</v>
      </c>
      <c r="AD46" s="234">
        <f>AD45+AD44</f>
        <v>0.73532986111111109</v>
      </c>
      <c r="AE46" s="235"/>
      <c r="AG46" s="17"/>
      <c r="AH46" s="231"/>
      <c r="AI46" s="231"/>
      <c r="AJ46" s="231"/>
      <c r="AK46" s="91"/>
      <c r="AL46" s="91"/>
      <c r="AM46" s="91"/>
      <c r="AP46" s="15"/>
      <c r="AQ46" s="15"/>
      <c r="AR46" s="61"/>
      <c r="AS46" s="61"/>
      <c r="AT46" s="61"/>
      <c r="AU46" s="61"/>
    </row>
    <row r="47" spans="1:65" ht="18" customHeight="1" x14ac:dyDescent="0.2">
      <c r="AB47" s="27"/>
      <c r="AC47" s="26"/>
      <c r="AD47" s="20"/>
      <c r="AE47" s="20"/>
      <c r="AF47" s="91"/>
      <c r="AG47" s="91"/>
      <c r="AH47" s="91"/>
      <c r="AI47" s="12"/>
      <c r="AJ47" s="12"/>
      <c r="AN47" s="20"/>
      <c r="AO47" s="20"/>
      <c r="AP47" s="21"/>
      <c r="AQ47" s="21"/>
      <c r="AR47" s="21"/>
      <c r="AS47" s="21"/>
      <c r="AT47"/>
      <c r="AU47"/>
      <c r="AV47"/>
      <c r="AW47"/>
      <c r="AX47"/>
      <c r="AY47"/>
      <c r="AZ47"/>
      <c r="BA47"/>
      <c r="BF47" s="20"/>
      <c r="BG47" s="20"/>
      <c r="BH47" s="20"/>
      <c r="BI47" s="20"/>
      <c r="BJ47" s="20"/>
      <c r="BK47" s="20"/>
      <c r="BL47" s="20"/>
      <c r="BM47" s="20"/>
    </row>
    <row r="48" spans="1:65" s="16" customFormat="1" ht="24.6" customHeight="1" x14ac:dyDescent="0.2">
      <c r="A48" s="14"/>
      <c r="B48" s="14"/>
      <c r="C48" s="23"/>
      <c r="D48" s="23"/>
      <c r="E48" s="14"/>
      <c r="F48" s="14"/>
      <c r="G48" s="14"/>
      <c r="H48" s="14"/>
      <c r="I48" s="49"/>
      <c r="J48" s="20"/>
      <c r="K48" s="20"/>
      <c r="L48" s="20"/>
      <c r="M48" s="96"/>
      <c r="N48" s="96"/>
      <c r="O48" s="96"/>
      <c r="P48" s="96"/>
      <c r="Q48" s="49"/>
      <c r="R48" s="20"/>
      <c r="S48" s="12"/>
      <c r="T48" s="12"/>
      <c r="U48" s="12"/>
      <c r="V48" s="14"/>
      <c r="W48" s="14"/>
      <c r="X48" s="14"/>
      <c r="Y48" s="14"/>
      <c r="Z48" s="14"/>
      <c r="AA48" s="49"/>
      <c r="AB48" s="12"/>
      <c r="AC48" s="20"/>
      <c r="AD48" s="20"/>
      <c r="AE48" s="20"/>
      <c r="AG48" s="82"/>
      <c r="AH48" s="236"/>
      <c r="AI48" s="236"/>
      <c r="AJ48" s="83"/>
      <c r="AK48" s="20"/>
      <c r="AL48" s="20"/>
      <c r="AM48" s="20"/>
      <c r="AN48" s="20"/>
      <c r="AO48" s="20"/>
      <c r="AP48" s="21"/>
      <c r="AQ48" s="21"/>
      <c r="AR48" s="21"/>
      <c r="AS48" s="21"/>
    </row>
    <row r="49" spans="1:53" s="16" customFormat="1" ht="22.2" customHeight="1" x14ac:dyDescent="0.2">
      <c r="A49" s="14"/>
      <c r="B49" s="14"/>
      <c r="C49" s="23"/>
      <c r="D49" s="23"/>
      <c r="E49" s="14"/>
      <c r="F49" s="14"/>
      <c r="G49" s="14"/>
      <c r="H49" s="14"/>
      <c r="I49" s="49"/>
      <c r="J49" s="20"/>
      <c r="K49" s="20"/>
      <c r="L49" s="20"/>
      <c r="M49" s="96"/>
      <c r="N49" s="96"/>
      <c r="O49" s="96"/>
      <c r="P49" s="96"/>
      <c r="Q49" s="49"/>
      <c r="R49" s="20"/>
      <c r="S49" s="12"/>
      <c r="T49" s="12"/>
      <c r="U49" s="12"/>
      <c r="V49" s="14"/>
      <c r="W49" s="14"/>
      <c r="X49" s="14"/>
      <c r="Y49" s="14"/>
      <c r="Z49" s="14"/>
      <c r="AA49" s="49"/>
      <c r="AB49" s="12"/>
      <c r="AC49" s="20"/>
      <c r="AD49" s="20"/>
      <c r="AE49" s="20"/>
      <c r="AG49" s="81"/>
      <c r="AH49" s="229"/>
      <c r="AI49" s="229"/>
      <c r="AJ49" s="229"/>
      <c r="AK49" s="20"/>
      <c r="AL49" s="20"/>
      <c r="AM49" s="20"/>
      <c r="AN49" s="20"/>
      <c r="AO49" s="20"/>
      <c r="AP49" s="20"/>
      <c r="AQ49" s="20"/>
      <c r="AR49" s="20"/>
      <c r="AS49" s="21"/>
      <c r="AT49" s="21"/>
      <c r="AU49" s="21"/>
      <c r="AV49" s="21"/>
    </row>
    <row r="50" spans="1:53" s="16" customFormat="1" ht="39.9" customHeight="1" x14ac:dyDescent="0.2">
      <c r="A50" s="14"/>
      <c r="B50" s="14"/>
      <c r="C50" s="23"/>
      <c r="D50" s="23"/>
      <c r="E50" s="14"/>
      <c r="F50" s="14"/>
      <c r="G50" s="14"/>
      <c r="H50" s="14"/>
      <c r="I50" s="49"/>
      <c r="J50" s="20"/>
      <c r="K50" s="20"/>
      <c r="L50" s="20"/>
      <c r="M50" s="96"/>
      <c r="N50" s="96"/>
      <c r="O50" s="96"/>
      <c r="P50" s="96"/>
      <c r="Q50" s="49"/>
      <c r="R50" s="20"/>
      <c r="S50" s="12"/>
      <c r="T50" s="12"/>
      <c r="U50" s="12"/>
      <c r="V50" s="14"/>
      <c r="W50" s="14"/>
      <c r="X50" s="14"/>
      <c r="Y50" s="14"/>
      <c r="Z50" s="14"/>
      <c r="AA50" s="49"/>
      <c r="AB50" s="12"/>
      <c r="AC50" s="20"/>
      <c r="AD50" s="20"/>
      <c r="AE50" s="20"/>
      <c r="AF50" s="81"/>
      <c r="AG50" s="81"/>
      <c r="AH50" s="81"/>
      <c r="AI50" s="81"/>
      <c r="AJ50" s="81"/>
      <c r="AK50" s="20"/>
      <c r="AL50" s="20"/>
      <c r="AM50" s="20"/>
      <c r="AN50" s="20"/>
      <c r="AO50" s="20"/>
      <c r="AP50" s="20"/>
      <c r="AQ50" s="20"/>
      <c r="AR50" s="20"/>
      <c r="AS50" s="21"/>
      <c r="AT50" s="21"/>
      <c r="AU50" s="21"/>
      <c r="AV50" s="21"/>
    </row>
    <row r="51" spans="1:53" s="16" customFormat="1" ht="39.9" customHeight="1" x14ac:dyDescent="0.2">
      <c r="A51" s="14"/>
      <c r="B51" s="14"/>
      <c r="C51" s="23"/>
      <c r="D51" s="23"/>
      <c r="E51" s="14"/>
      <c r="F51" s="14"/>
      <c r="G51" s="14"/>
      <c r="H51" s="14"/>
      <c r="I51" s="49"/>
      <c r="J51" s="20"/>
      <c r="K51" s="20"/>
      <c r="L51" s="20"/>
      <c r="M51" s="96"/>
      <c r="N51" s="96"/>
      <c r="O51" s="96"/>
      <c r="P51" s="96"/>
      <c r="Q51" s="49"/>
      <c r="R51" s="20"/>
      <c r="S51" s="12"/>
      <c r="T51" s="12"/>
      <c r="U51" s="12"/>
      <c r="V51" s="14"/>
      <c r="W51" s="14"/>
      <c r="X51" s="14"/>
      <c r="Y51" s="14"/>
      <c r="Z51" s="14"/>
      <c r="AA51" s="49"/>
      <c r="AB51" s="12"/>
      <c r="AC51" s="20"/>
      <c r="AD51" s="12"/>
      <c r="AE51" s="12"/>
      <c r="AF51" s="20"/>
      <c r="AG51" s="12"/>
      <c r="AH51" s="20"/>
      <c r="AI51" s="20"/>
      <c r="AJ51" s="20"/>
      <c r="AL51" s="22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1"/>
      <c r="AY51" s="21"/>
      <c r="AZ51" s="21"/>
      <c r="BA51" s="21"/>
    </row>
    <row r="52" spans="1:53" ht="18" customHeight="1" x14ac:dyDescent="0.2">
      <c r="AC52" s="24"/>
      <c r="AK52" s="16"/>
      <c r="AL52" s="22"/>
      <c r="AN52" s="20"/>
      <c r="AO52" s="20"/>
    </row>
    <row r="53" spans="1:53" ht="18" customHeight="1" x14ac:dyDescent="0.2">
      <c r="AK53" s="16"/>
      <c r="AL53" s="22"/>
      <c r="AN53" s="20"/>
      <c r="AO53" s="20"/>
    </row>
    <row r="54" spans="1:53" ht="18" customHeight="1" x14ac:dyDescent="0.2">
      <c r="AK54" s="16"/>
      <c r="AL54" s="22"/>
      <c r="AN54" s="20"/>
      <c r="AO54" s="20"/>
    </row>
  </sheetData>
  <mergeCells count="57">
    <mergeCell ref="K2:L2"/>
    <mergeCell ref="AI2:AJ2"/>
    <mergeCell ref="A3:B3"/>
    <mergeCell ref="C3:D3"/>
    <mergeCell ref="T3:U3"/>
    <mergeCell ref="AD3:AE3"/>
    <mergeCell ref="AH3:AJ3"/>
    <mergeCell ref="B4:B7"/>
    <mergeCell ref="R4:R7"/>
    <mergeCell ref="AB4:AB6"/>
    <mergeCell ref="AB7:AB9"/>
    <mergeCell ref="B8:B11"/>
    <mergeCell ref="R8:R11"/>
    <mergeCell ref="AB10:AB12"/>
    <mergeCell ref="B12:B15"/>
    <mergeCell ref="R12:R15"/>
    <mergeCell ref="AB13:AB15"/>
    <mergeCell ref="B16:B19"/>
    <mergeCell ref="R16:R19"/>
    <mergeCell ref="AB16:AB18"/>
    <mergeCell ref="AB19:AB21"/>
    <mergeCell ref="B20:B23"/>
    <mergeCell ref="R20:R23"/>
    <mergeCell ref="AB22:AB24"/>
    <mergeCell ref="B24:B27"/>
    <mergeCell ref="R24:R27"/>
    <mergeCell ref="AB25:AB27"/>
    <mergeCell ref="B28:B31"/>
    <mergeCell ref="R28:R31"/>
    <mergeCell ref="AB28:AB30"/>
    <mergeCell ref="AB31:AB33"/>
    <mergeCell ref="B32:B35"/>
    <mergeCell ref="R32:R35"/>
    <mergeCell ref="AB34:AB36"/>
    <mergeCell ref="B36:B39"/>
    <mergeCell ref="R36:R39"/>
    <mergeCell ref="AB37:AB39"/>
    <mergeCell ref="T41:U41"/>
    <mergeCell ref="AD41:AE41"/>
    <mergeCell ref="D42:E42"/>
    <mergeCell ref="K42:L46"/>
    <mergeCell ref="T42:U42"/>
    <mergeCell ref="AD42:AE42"/>
    <mergeCell ref="T45:U45"/>
    <mergeCell ref="AD45:AE45"/>
    <mergeCell ref="D41:H41"/>
    <mergeCell ref="AK42:AM42"/>
    <mergeCell ref="D43:E43"/>
    <mergeCell ref="T43:U43"/>
    <mergeCell ref="AD43:AE43"/>
    <mergeCell ref="T44:U44"/>
    <mergeCell ref="AD44:AE44"/>
    <mergeCell ref="AH45:AJ46"/>
    <mergeCell ref="T46:U46"/>
    <mergeCell ref="AD46:AE46"/>
    <mergeCell ref="AH48:AI48"/>
    <mergeCell ref="AH49:AJ49"/>
  </mergeCells>
  <phoneticPr fontId="4"/>
  <printOptions horizontalCentered="1"/>
  <pageMargins left="0" right="0" top="0.39370078740157483" bottom="0" header="0.31496062992125984" footer="0.31496062992125984"/>
  <pageSetup paperSize="9" scale="49" orientation="portrait" horizontalDpi="0" verticalDpi="0" r:id="rId1"/>
  <rowBreaks count="1" manualBreakCount="1">
    <brk id="21" max="35" man="1"/>
  </rowBreaks>
  <colBreaks count="2" manualBreakCount="2">
    <brk id="13" max="46" man="1"/>
    <brk id="23" max="4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861E-9E78-4A4C-A795-0ADAE6669BF9}">
  <sheetPr>
    <pageSetUpPr fitToPage="1"/>
  </sheetPr>
  <dimension ref="B1:J57"/>
  <sheetViews>
    <sheetView view="pageBreakPreview" zoomScale="60" zoomScaleNormal="75" workbookViewId="0">
      <selection activeCell="B2" sqref="B2"/>
    </sheetView>
  </sheetViews>
  <sheetFormatPr defaultColWidth="9" defaultRowHeight="23.4" x14ac:dyDescent="0.2"/>
  <cols>
    <col min="1" max="1" width="3.21875" style="3" customWidth="1"/>
    <col min="2" max="2" width="3.88671875" style="3" customWidth="1"/>
    <col min="3" max="3" width="12.77734375" style="218" customWidth="1"/>
    <col min="4" max="4" width="9.44140625" style="1" customWidth="1"/>
    <col min="5" max="5" width="14.88671875" style="1" customWidth="1"/>
    <col min="6" max="6" width="5.77734375" style="1" customWidth="1"/>
    <col min="7" max="7" width="16.44140625" style="3" customWidth="1"/>
    <col min="8" max="10" width="9" style="3"/>
    <col min="11" max="11" width="3.6640625" style="3" customWidth="1"/>
    <col min="12" max="16384" width="9" style="3"/>
  </cols>
  <sheetData>
    <row r="1" spans="2:10" ht="18" customHeight="1" x14ac:dyDescent="0.2"/>
    <row r="2" spans="2:10" ht="48.6" customHeight="1" x14ac:dyDescent="0.3">
      <c r="B2" s="220"/>
      <c r="C2" s="221" t="s">
        <v>153</v>
      </c>
      <c r="D2" s="4"/>
      <c r="E2" s="4"/>
      <c r="F2" s="4"/>
      <c r="G2" s="5"/>
      <c r="H2" s="5"/>
      <c r="I2" s="5"/>
      <c r="J2" s="6"/>
    </row>
    <row r="3" spans="2:10" ht="9.75" customHeight="1" x14ac:dyDescent="0.2">
      <c r="B3" s="7"/>
      <c r="C3" s="228"/>
      <c r="J3" s="8"/>
    </row>
    <row r="4" spans="2:10" ht="49.5" customHeight="1" x14ac:dyDescent="0.2">
      <c r="B4" s="7"/>
      <c r="C4" s="282" t="s">
        <v>125</v>
      </c>
      <c r="D4" s="282"/>
      <c r="E4" s="282"/>
      <c r="F4" s="3"/>
      <c r="J4" s="8"/>
    </row>
    <row r="5" spans="2:10" ht="39.9" customHeight="1" x14ac:dyDescent="0.2">
      <c r="B5" s="7"/>
      <c r="C5" s="224" t="s">
        <v>126</v>
      </c>
      <c r="D5" s="209" t="s">
        <v>148</v>
      </c>
      <c r="E5" s="210" t="s">
        <v>34</v>
      </c>
      <c r="F5" s="225"/>
      <c r="G5" s="99" t="s">
        <v>0</v>
      </c>
      <c r="J5" s="8"/>
    </row>
    <row r="6" spans="2:10" ht="39.9" customHeight="1" x14ac:dyDescent="0.2">
      <c r="B6" s="7"/>
      <c r="C6" s="224" t="s">
        <v>127</v>
      </c>
      <c r="D6" s="209" t="s">
        <v>64</v>
      </c>
      <c r="E6" s="211" t="s">
        <v>66</v>
      </c>
      <c r="F6" s="223"/>
      <c r="G6" s="227" t="s">
        <v>25</v>
      </c>
      <c r="J6" s="8"/>
    </row>
    <row r="7" spans="2:10" ht="39.9" customHeight="1" x14ac:dyDescent="0.2">
      <c r="B7" s="7"/>
      <c r="C7" s="224" t="s">
        <v>128</v>
      </c>
      <c r="D7" s="212" t="s">
        <v>43</v>
      </c>
      <c r="E7" s="213" t="s">
        <v>63</v>
      </c>
      <c r="F7" s="223"/>
      <c r="J7" s="8"/>
    </row>
    <row r="8" spans="2:10" ht="39.9" customHeight="1" x14ac:dyDescent="0.25">
      <c r="B8" s="7"/>
      <c r="C8" s="224" t="s">
        <v>129</v>
      </c>
      <c r="D8" s="212" t="s">
        <v>102</v>
      </c>
      <c r="E8" s="211" t="s">
        <v>90</v>
      </c>
      <c r="F8" s="3"/>
      <c r="G8" s="226" t="s">
        <v>22</v>
      </c>
      <c r="H8" s="99"/>
      <c r="I8" s="99"/>
      <c r="J8" s="98"/>
    </row>
    <row r="9" spans="2:10" ht="39.9" customHeight="1" x14ac:dyDescent="0.2">
      <c r="B9" s="7"/>
      <c r="C9" s="224" t="s">
        <v>130</v>
      </c>
      <c r="D9" s="209" t="s">
        <v>42</v>
      </c>
      <c r="E9" s="211" t="s">
        <v>78</v>
      </c>
      <c r="F9" s="225"/>
      <c r="G9" s="99" t="s">
        <v>23</v>
      </c>
      <c r="H9" s="99"/>
      <c r="I9" s="99"/>
      <c r="J9" s="98"/>
    </row>
    <row r="10" spans="2:10" ht="39.9" customHeight="1" x14ac:dyDescent="0.2">
      <c r="B10" s="7"/>
      <c r="C10" s="224" t="s">
        <v>131</v>
      </c>
      <c r="D10" s="209" t="s">
        <v>76</v>
      </c>
      <c r="E10" s="211" t="s">
        <v>65</v>
      </c>
      <c r="F10" s="225"/>
      <c r="G10" s="280" t="s">
        <v>24</v>
      </c>
      <c r="H10" s="280"/>
      <c r="I10" s="280"/>
      <c r="J10" s="281"/>
    </row>
    <row r="11" spans="2:10" ht="39.9" customHeight="1" x14ac:dyDescent="0.2">
      <c r="B11" s="7"/>
      <c r="C11" s="224" t="s">
        <v>132</v>
      </c>
      <c r="D11" s="209" t="s">
        <v>42</v>
      </c>
      <c r="E11" s="211" t="s">
        <v>35</v>
      </c>
      <c r="F11" s="223"/>
      <c r="J11" s="8"/>
    </row>
    <row r="12" spans="2:10" ht="39.9" customHeight="1" x14ac:dyDescent="0.2">
      <c r="B12" s="7"/>
      <c r="C12" s="224" t="s">
        <v>133</v>
      </c>
      <c r="D12" s="212" t="s">
        <v>62</v>
      </c>
      <c r="E12" s="213" t="s">
        <v>120</v>
      </c>
      <c r="F12" s="223"/>
      <c r="J12" s="8"/>
    </row>
    <row r="13" spans="2:10" ht="39.9" customHeight="1" x14ac:dyDescent="0.2">
      <c r="B13" s="7"/>
      <c r="C13" s="224" t="s">
        <v>134</v>
      </c>
      <c r="D13" s="209" t="s">
        <v>76</v>
      </c>
      <c r="E13" s="211" t="s">
        <v>20</v>
      </c>
      <c r="F13" s="3"/>
      <c r="J13" s="8"/>
    </row>
    <row r="14" spans="2:10" ht="39.9" customHeight="1" thickBot="1" x14ac:dyDescent="0.25">
      <c r="B14" s="7"/>
      <c r="C14" s="224" t="s">
        <v>135</v>
      </c>
      <c r="D14" s="216" t="s">
        <v>45</v>
      </c>
      <c r="E14" s="217" t="s">
        <v>87</v>
      </c>
      <c r="F14" s="223"/>
      <c r="J14" s="8"/>
    </row>
    <row r="15" spans="2:10" ht="39.9" customHeight="1" thickTop="1" x14ac:dyDescent="0.2">
      <c r="B15" s="7"/>
      <c r="C15" s="224" t="s">
        <v>136</v>
      </c>
      <c r="D15" s="214" t="s">
        <v>84</v>
      </c>
      <c r="E15" s="215" t="s">
        <v>157</v>
      </c>
      <c r="F15" s="223"/>
      <c r="J15" s="8"/>
    </row>
    <row r="16" spans="2:10" ht="39.9" customHeight="1" x14ac:dyDescent="0.2">
      <c r="B16" s="7"/>
      <c r="C16" s="224" t="s">
        <v>137</v>
      </c>
      <c r="D16" s="212" t="s">
        <v>84</v>
      </c>
      <c r="E16" s="19" t="s">
        <v>156</v>
      </c>
      <c r="J16" s="8"/>
    </row>
    <row r="17" spans="2:10" ht="39.9" customHeight="1" x14ac:dyDescent="0.2">
      <c r="B17" s="7"/>
      <c r="C17" s="224" t="s">
        <v>138</v>
      </c>
      <c r="D17" s="212" t="s">
        <v>18</v>
      </c>
      <c r="E17" s="19" t="s">
        <v>155</v>
      </c>
      <c r="F17" s="225"/>
      <c r="J17" s="8"/>
    </row>
    <row r="18" spans="2:10" ht="39.9" customHeight="1" x14ac:dyDescent="0.2">
      <c r="B18" s="7"/>
      <c r="C18" s="224" t="s">
        <v>139</v>
      </c>
      <c r="D18" s="209" t="s">
        <v>69</v>
      </c>
      <c r="E18" s="19" t="s">
        <v>80</v>
      </c>
      <c r="F18" s="223"/>
      <c r="J18" s="8"/>
    </row>
    <row r="19" spans="2:10" ht="39.9" customHeight="1" x14ac:dyDescent="0.2">
      <c r="B19" s="7"/>
      <c r="C19" s="224" t="s">
        <v>140</v>
      </c>
      <c r="D19" s="212" t="s">
        <v>18</v>
      </c>
      <c r="E19" s="19" t="s">
        <v>154</v>
      </c>
      <c r="F19" s="223"/>
      <c r="J19" s="8"/>
    </row>
    <row r="20" spans="2:10" ht="33" customHeight="1" x14ac:dyDescent="0.2">
      <c r="B20" s="9"/>
      <c r="C20" s="219"/>
      <c r="D20" s="2"/>
      <c r="E20" s="2"/>
      <c r="F20" s="10"/>
      <c r="G20" s="2"/>
      <c r="H20" s="2"/>
      <c r="I20" s="2"/>
      <c r="J20" s="11"/>
    </row>
    <row r="21" spans="2:10" ht="9" customHeight="1" x14ac:dyDescent="0.2">
      <c r="C21" s="222"/>
      <c r="D21" s="3"/>
      <c r="E21" s="3"/>
      <c r="F21" s="223"/>
    </row>
    <row r="22" spans="2:10" x14ac:dyDescent="0.2">
      <c r="C22" s="222"/>
      <c r="D22" s="3"/>
      <c r="E22" s="3"/>
    </row>
    <row r="53" spans="4:6" x14ac:dyDescent="0.2">
      <c r="F53" s="218"/>
    </row>
    <row r="54" spans="4:6" x14ac:dyDescent="0.2">
      <c r="F54" s="218"/>
    </row>
    <row r="55" spans="4:6" x14ac:dyDescent="0.2">
      <c r="D55" s="218"/>
      <c r="E55" s="218"/>
      <c r="F55" s="218"/>
    </row>
    <row r="56" spans="4:6" x14ac:dyDescent="0.2">
      <c r="D56" s="218"/>
      <c r="E56" s="218"/>
    </row>
    <row r="57" spans="4:6" x14ac:dyDescent="0.2">
      <c r="D57" s="218"/>
      <c r="E57" s="218"/>
    </row>
  </sheetData>
  <mergeCells count="2">
    <mergeCell ref="G10:J10"/>
    <mergeCell ref="C4:E4"/>
  </mergeCells>
  <phoneticPr fontId="4"/>
  <printOptions horizontalCentered="1"/>
  <pageMargins left="0.19685039370078741" right="0" top="0.39370078740157483" bottom="0" header="0.51181102362204722" footer="0.51181102362204722"/>
  <pageSetup paperSize="9" orientation="portrait" horizontalDpi="0" verticalDpi="0" r:id="rId1"/>
  <headerFooter alignWithMargins="0"/>
  <rowBreaks count="1" manualBreakCount="1">
    <brk id="2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女子の部</vt:lpstr>
      <vt:lpstr>男子の部</vt:lpstr>
      <vt:lpstr>3月資格</vt:lpstr>
      <vt:lpstr>'3月資格'!Print_Area</vt:lpstr>
      <vt:lpstr>女子の部!Print_Area</vt:lpstr>
      <vt:lpstr>男子の部!Print_Area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Owner</cp:lastModifiedBy>
  <cp:lastPrinted>2021-12-14T13:45:06Z</cp:lastPrinted>
  <dcterms:created xsi:type="dcterms:W3CDTF">2004-04-03T04:25:14Z</dcterms:created>
  <dcterms:modified xsi:type="dcterms:W3CDTF">2021-12-14T13:48:24Z</dcterms:modified>
</cp:coreProperties>
</file>